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5"/>
  </bookViews>
  <sheets>
    <sheet name="13 Year Data Summary" sheetId="1" r:id="rId1"/>
    <sheet name="By 1994 Treatment" sheetId="2" r:id="rId2"/>
    <sheet name="By 1996 Treatment" sheetId="3" r:id="rId3"/>
    <sheet name="By 1998 Treatment" sheetId="4" r:id="rId4"/>
    <sheet name="By 2001 Treatment" sheetId="5" r:id="rId5"/>
    <sheet name="By 2005 Treatment" sheetId="6" r:id="rId6"/>
  </sheets>
  <definedNames/>
  <calcPr fullCalcOnLoad="1"/>
</workbook>
</file>

<file path=xl/sharedStrings.xml><?xml version="1.0" encoding="utf-8"?>
<sst xmlns="http://schemas.openxmlformats.org/spreadsheetml/2006/main" count="709" uniqueCount="72">
  <si>
    <t>MEANS</t>
  </si>
  <si>
    <t>3-2</t>
  </si>
  <si>
    <t>3-1</t>
  </si>
  <si>
    <t>3-3</t>
  </si>
  <si>
    <t>3-4</t>
  </si>
  <si>
    <t>3-5</t>
  </si>
  <si>
    <t>3-6</t>
  </si>
  <si>
    <t>3-7</t>
  </si>
  <si>
    <t>3-8</t>
  </si>
  <si>
    <t>3-9</t>
  </si>
  <si>
    <t>3-10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</si>
  <si>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</si>
  <si>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</si>
  <si>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</si>
  <si>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</si>
  <si>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</si>
  <si>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</si>
  <si>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</si>
  <si>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</si>
  <si>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</si>
  <si>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</si>
  <si>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7-1</t>
  </si>
  <si>
    <t>8-1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</si>
  <si>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</si>
  <si>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</si>
  <si>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</si>
  <si>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</si>
  <si>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</si>
  <si>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</si>
  <si>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</si>
  <si>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</si>
  <si>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</si>
  <si>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burn</t>
  </si>
  <si>
    <t>control</t>
  </si>
  <si>
    <t>mow</t>
  </si>
  <si>
    <t>2001 treatment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</si>
  <si>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</si>
  <si>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</si>
  <si>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</si>
  <si>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</si>
  <si>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</si>
  <si>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</si>
  <si>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</si>
  <si>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</si>
  <si>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</si>
  <si>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Willow Creek Lomatium bradshawii monitoring sorted by 2001 treatment</t>
  </si>
  <si>
    <t>CONTROL TREATMENT</t>
  </si>
  <si>
    <t>MOW TREATMENT</t>
  </si>
  <si>
    <t>BURN TREATMENT</t>
  </si>
  <si>
    <t>1994 treatment</t>
  </si>
  <si>
    <t>1996 treatment</t>
  </si>
  <si>
    <t>1998 treatment</t>
  </si>
  <si>
    <t>Transect</t>
  </si>
  <si>
    <t>Willow Creek Lomatium bradshawii monitoring sorted by 1994 treatment</t>
  </si>
  <si>
    <t>Willow Creek Lomatium bradshawii monitoring sorted by 1996 treatment</t>
  </si>
  <si>
    <t>Willow Creek Lomatium bradshawii monitoring sorted by 1998 treatment</t>
  </si>
  <si>
    <t>MP 3 pop. estimate</t>
  </si>
  <si>
    <t>Total pop. estimate</t>
  </si>
  <si>
    <t>MP 4 pop. estimate</t>
  </si>
  <si>
    <t>MP 7 pop. estimate</t>
  </si>
  <si>
    <t>MP 8 pop. estimate</t>
  </si>
  <si>
    <t>Percent of 1993 pop.</t>
  </si>
  <si>
    <t>WILLOW CREEK LOMATIUM BRADSHAWII TRANSECTS - 1993-2005</t>
  </si>
  <si>
    <t>Years with Extremely High Vole Abundance Highlighted in Yellow</t>
  </si>
  <si>
    <t>2005 treatment</t>
  </si>
  <si>
    <t>2006 observations:</t>
  </si>
  <si>
    <t>Very few flowering plants in macroplots but outside of transects</t>
  </si>
  <si>
    <t>Most flowering plants found in areas not subject to herbivory, such as along fire break</t>
  </si>
  <si>
    <t>Almost no sign of vole herbivory (or any other kind of herbivory)</t>
  </si>
  <si>
    <t>control (segments 17-32 were burned accidentally)</t>
  </si>
  <si>
    <t>Willow Creek Lomatium bradshawii monitoring sorted by 2005 treatment</t>
  </si>
  <si>
    <t>2005 Treatment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</si>
</sst>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0" fillId="2" borderId="0" xfId="0" applyFill="1" applyAlignment="1">
      <alignment/>
    </xf>
    <xf numFmtId="1" fontId="4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1" fontId="4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" fontId="0" fillId="0" borderId="0" xfId="0" applyNumberFormat="1" applyFill="1" applyAlignment="1" quotePrefix="1">
      <alignment/>
    </xf>
    <xf numFmtId="16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="125" zoomScaleNormal="125" workbookViewId="0" topLeftCell="A1">
      <selection activeCell="P22" sqref="P22"/>
    </sheetView>
  </sheetViews>
  <sheetFormatPr defaultColWidth="9.140625" defaultRowHeight="12.75"/>
  <cols>
    <col min="1" max="1" width="17.7109375" style="0" customWidth="1"/>
    <col min="2" max="15" width="6.7109375" style="0" customWidth="1"/>
  </cols>
  <sheetData>
    <row r="1" spans="1:10" s="6" customFormat="1" ht="12.75">
      <c r="A1" s="6" t="s">
        <v>62</v>
      </c>
      <c r="J1" s="6" t="s">
        <v>63</v>
      </c>
    </row>
    <row r="2" spans="1:20" ht="12.75">
      <c r="A2" t="s">
        <v>52</v>
      </c>
      <c r="B2">
        <v>1993</v>
      </c>
      <c r="C2">
        <v>1994</v>
      </c>
      <c r="D2">
        <v>1995</v>
      </c>
      <c r="E2">
        <v>1996</v>
      </c>
      <c r="F2">
        <v>1997</v>
      </c>
      <c r="G2">
        <v>1998</v>
      </c>
      <c r="H2">
        <v>1999</v>
      </c>
      <c r="I2">
        <v>2000</v>
      </c>
      <c r="J2" s="10">
        <v>2001</v>
      </c>
      <c r="K2">
        <v>2002</v>
      </c>
      <c r="L2">
        <v>2003</v>
      </c>
      <c r="M2">
        <v>2004</v>
      </c>
      <c r="N2" s="10">
        <v>2005</v>
      </c>
      <c r="O2" s="14">
        <v>2006</v>
      </c>
      <c r="P2" s="7" t="s">
        <v>64</v>
      </c>
      <c r="Q2" s="7" t="s">
        <v>35</v>
      </c>
      <c r="R2" s="7" t="s">
        <v>49</v>
      </c>
      <c r="S2" s="7" t="s">
        <v>50</v>
      </c>
      <c r="T2" s="7" t="s">
        <v>51</v>
      </c>
    </row>
    <row r="3" spans="1:20" ht="12.75">
      <c r="A3" s="1" t="s">
        <v>2</v>
      </c>
      <c r="B3">
        <v>0</v>
      </c>
      <c r="C3">
        <v>1</v>
      </c>
      <c r="D3">
        <v>1</v>
      </c>
      <c r="E3">
        <v>1</v>
      </c>
      <c r="F3">
        <v>1</v>
      </c>
      <c r="G3">
        <v>1</v>
      </c>
      <c r="H3">
        <v>0</v>
      </c>
      <c r="I3">
        <v>0</v>
      </c>
      <c r="J3" s="10">
        <v>0</v>
      </c>
      <c r="K3">
        <v>0</v>
      </c>
      <c r="L3">
        <v>0</v>
      </c>
      <c r="M3">
        <v>0</v>
      </c>
      <c r="N3" s="10">
        <v>0</v>
      </c>
      <c r="O3" s="14">
        <v>0</v>
      </c>
      <c r="P3" t="s">
        <v>32</v>
      </c>
      <c r="Q3" t="s">
        <v>32</v>
      </c>
      <c r="R3" t="s">
        <v>33</v>
      </c>
      <c r="S3" t="s">
        <v>32</v>
      </c>
      <c r="T3" t="s">
        <v>32</v>
      </c>
    </row>
    <row r="4" spans="1:20" ht="12.75">
      <c r="A4" s="1" t="s">
        <v>1</v>
      </c>
      <c r="B4">
        <v>2</v>
      </c>
      <c r="C4">
        <v>0</v>
      </c>
      <c r="D4">
        <v>2</v>
      </c>
      <c r="E4">
        <v>4</v>
      </c>
      <c r="F4">
        <v>4</v>
      </c>
      <c r="G4">
        <v>5</v>
      </c>
      <c r="H4">
        <v>6</v>
      </c>
      <c r="I4">
        <v>2</v>
      </c>
      <c r="J4" s="10">
        <v>1</v>
      </c>
      <c r="K4">
        <v>1</v>
      </c>
      <c r="L4">
        <v>0</v>
      </c>
      <c r="M4">
        <v>0</v>
      </c>
      <c r="N4" s="10">
        <v>0</v>
      </c>
      <c r="O4" s="14">
        <v>0</v>
      </c>
      <c r="P4" t="s">
        <v>34</v>
      </c>
      <c r="Q4" t="s">
        <v>34</v>
      </c>
      <c r="R4" t="s">
        <v>33</v>
      </c>
      <c r="S4" t="s">
        <v>32</v>
      </c>
      <c r="T4" t="s">
        <v>32</v>
      </c>
    </row>
    <row r="5" spans="1:20" ht="12.75">
      <c r="A5" s="1" t="s">
        <v>3</v>
      </c>
      <c r="B5">
        <v>7</v>
      </c>
      <c r="C5">
        <v>7</v>
      </c>
      <c r="D5">
        <v>10</v>
      </c>
      <c r="E5">
        <v>12</v>
      </c>
      <c r="F5">
        <v>12</v>
      </c>
      <c r="G5">
        <v>9</v>
      </c>
      <c r="H5">
        <v>10</v>
      </c>
      <c r="I5">
        <v>9</v>
      </c>
      <c r="J5" s="10">
        <v>0</v>
      </c>
      <c r="K5">
        <v>1</v>
      </c>
      <c r="L5">
        <v>1</v>
      </c>
      <c r="M5">
        <v>2</v>
      </c>
      <c r="N5" s="10">
        <v>0</v>
      </c>
      <c r="O5" s="14">
        <v>0</v>
      </c>
      <c r="P5" t="s">
        <v>34</v>
      </c>
      <c r="Q5" t="s">
        <v>34</v>
      </c>
      <c r="R5" t="s">
        <v>33</v>
      </c>
      <c r="S5" t="s">
        <v>32</v>
      </c>
      <c r="T5" t="s">
        <v>32</v>
      </c>
    </row>
    <row r="6" spans="1:20" ht="12.75">
      <c r="A6" s="1" t="s">
        <v>4</v>
      </c>
      <c r="B6">
        <v>26</v>
      </c>
      <c r="C6">
        <v>17</v>
      </c>
      <c r="D6">
        <v>14</v>
      </c>
      <c r="E6">
        <v>35</v>
      </c>
      <c r="F6">
        <v>22</v>
      </c>
      <c r="G6">
        <v>12</v>
      </c>
      <c r="H6">
        <v>15</v>
      </c>
      <c r="I6">
        <v>17</v>
      </c>
      <c r="J6" s="10">
        <v>3</v>
      </c>
      <c r="K6">
        <v>4</v>
      </c>
      <c r="L6">
        <v>8</v>
      </c>
      <c r="M6">
        <v>8</v>
      </c>
      <c r="N6" s="10">
        <v>1</v>
      </c>
      <c r="O6" s="14">
        <v>2</v>
      </c>
      <c r="P6" t="s">
        <v>34</v>
      </c>
      <c r="Q6" t="s">
        <v>34</v>
      </c>
      <c r="R6" t="s">
        <v>33</v>
      </c>
      <c r="S6" t="s">
        <v>32</v>
      </c>
      <c r="T6" t="s">
        <v>32</v>
      </c>
    </row>
    <row r="7" spans="1:20" ht="12.75">
      <c r="A7" s="1" t="s">
        <v>5</v>
      </c>
      <c r="B7">
        <v>1</v>
      </c>
      <c r="C7">
        <v>1</v>
      </c>
      <c r="D7">
        <v>3</v>
      </c>
      <c r="E7">
        <v>7</v>
      </c>
      <c r="F7">
        <v>6</v>
      </c>
      <c r="G7">
        <v>1</v>
      </c>
      <c r="H7">
        <v>1</v>
      </c>
      <c r="I7">
        <v>1</v>
      </c>
      <c r="J7" s="10">
        <v>1</v>
      </c>
      <c r="K7">
        <v>0</v>
      </c>
      <c r="L7">
        <v>0</v>
      </c>
      <c r="M7">
        <v>0</v>
      </c>
      <c r="N7" s="10">
        <v>0</v>
      </c>
      <c r="O7" s="14">
        <v>0</v>
      </c>
      <c r="P7" t="s">
        <v>33</v>
      </c>
      <c r="Q7" t="s">
        <v>33</v>
      </c>
      <c r="R7" t="s">
        <v>33</v>
      </c>
      <c r="S7" t="s">
        <v>32</v>
      </c>
      <c r="T7" t="s">
        <v>32</v>
      </c>
    </row>
    <row r="8" spans="1:20" ht="12.75">
      <c r="A8" s="1" t="s">
        <v>6</v>
      </c>
      <c r="B8">
        <v>7</v>
      </c>
      <c r="C8">
        <v>10</v>
      </c>
      <c r="D8">
        <v>5</v>
      </c>
      <c r="E8">
        <v>7</v>
      </c>
      <c r="F8">
        <v>8</v>
      </c>
      <c r="G8">
        <v>4</v>
      </c>
      <c r="H8">
        <v>5</v>
      </c>
      <c r="I8">
        <v>7</v>
      </c>
      <c r="J8" s="10">
        <v>6</v>
      </c>
      <c r="K8">
        <v>2</v>
      </c>
      <c r="L8">
        <v>2</v>
      </c>
      <c r="M8">
        <v>2</v>
      </c>
      <c r="N8" s="10">
        <v>1</v>
      </c>
      <c r="O8" s="14">
        <v>1</v>
      </c>
      <c r="P8" t="s">
        <v>33</v>
      </c>
      <c r="Q8" t="s">
        <v>33</v>
      </c>
      <c r="R8" t="s">
        <v>33</v>
      </c>
      <c r="S8" t="s">
        <v>32</v>
      </c>
      <c r="T8" t="s">
        <v>32</v>
      </c>
    </row>
    <row r="9" spans="1:20" ht="12.75">
      <c r="A9" s="1" t="s">
        <v>7</v>
      </c>
      <c r="B9">
        <v>41</v>
      </c>
      <c r="C9">
        <v>23</v>
      </c>
      <c r="D9">
        <v>35</v>
      </c>
      <c r="E9">
        <v>29</v>
      </c>
      <c r="F9">
        <v>33</v>
      </c>
      <c r="G9">
        <v>24</v>
      </c>
      <c r="H9">
        <v>30</v>
      </c>
      <c r="I9">
        <v>26</v>
      </c>
      <c r="J9" s="10">
        <v>7</v>
      </c>
      <c r="K9">
        <v>11</v>
      </c>
      <c r="L9">
        <v>4</v>
      </c>
      <c r="M9">
        <v>6</v>
      </c>
      <c r="N9" s="10">
        <v>1</v>
      </c>
      <c r="O9" s="14">
        <v>1</v>
      </c>
      <c r="P9" t="s">
        <v>33</v>
      </c>
      <c r="Q9" t="s">
        <v>33</v>
      </c>
      <c r="R9" t="s">
        <v>33</v>
      </c>
      <c r="S9" t="s">
        <v>32</v>
      </c>
      <c r="T9" t="s">
        <v>32</v>
      </c>
    </row>
    <row r="10" spans="1:20" ht="12.75">
      <c r="A10" s="1" t="s">
        <v>8</v>
      </c>
      <c r="B10">
        <v>14</v>
      </c>
      <c r="C10">
        <v>7</v>
      </c>
      <c r="D10">
        <v>9</v>
      </c>
      <c r="E10">
        <v>1</v>
      </c>
      <c r="F10">
        <v>3</v>
      </c>
      <c r="G10">
        <v>2</v>
      </c>
      <c r="H10">
        <v>2</v>
      </c>
      <c r="I10">
        <v>2</v>
      </c>
      <c r="J10" s="10">
        <v>1</v>
      </c>
      <c r="K10">
        <v>1</v>
      </c>
      <c r="L10">
        <v>1</v>
      </c>
      <c r="M10">
        <v>1</v>
      </c>
      <c r="N10" s="10">
        <v>0</v>
      </c>
      <c r="O10" s="14">
        <v>0</v>
      </c>
      <c r="P10" t="s">
        <v>32</v>
      </c>
      <c r="Q10" t="s">
        <v>32</v>
      </c>
      <c r="R10" t="s">
        <v>33</v>
      </c>
      <c r="S10" t="s">
        <v>32</v>
      </c>
      <c r="T10" t="s">
        <v>32</v>
      </c>
    </row>
    <row r="11" spans="1:20" ht="12.75">
      <c r="A11" s="1" t="s">
        <v>9</v>
      </c>
      <c r="B11">
        <v>43</v>
      </c>
      <c r="C11">
        <v>33</v>
      </c>
      <c r="D11">
        <v>34</v>
      </c>
      <c r="E11">
        <v>31</v>
      </c>
      <c r="F11">
        <v>31</v>
      </c>
      <c r="G11">
        <v>32</v>
      </c>
      <c r="H11">
        <v>36</v>
      </c>
      <c r="I11">
        <v>30</v>
      </c>
      <c r="J11" s="10">
        <v>6</v>
      </c>
      <c r="K11">
        <v>18</v>
      </c>
      <c r="L11">
        <v>13</v>
      </c>
      <c r="M11">
        <v>7</v>
      </c>
      <c r="N11" s="10">
        <v>2</v>
      </c>
      <c r="O11" s="14">
        <v>5</v>
      </c>
      <c r="P11" t="s">
        <v>32</v>
      </c>
      <c r="Q11" t="s">
        <v>32</v>
      </c>
      <c r="R11" t="s">
        <v>33</v>
      </c>
      <c r="S11" t="s">
        <v>32</v>
      </c>
      <c r="T11" t="s">
        <v>32</v>
      </c>
    </row>
    <row r="12" spans="1:20" ht="12.75">
      <c r="A12" s="1" t="s">
        <v>10</v>
      </c>
      <c r="B12">
        <v>16</v>
      </c>
      <c r="C12">
        <v>1</v>
      </c>
      <c r="D12">
        <v>2</v>
      </c>
      <c r="E12">
        <v>2</v>
      </c>
      <c r="F12">
        <v>2</v>
      </c>
      <c r="G12">
        <v>0</v>
      </c>
      <c r="H12">
        <v>2</v>
      </c>
      <c r="I12">
        <v>1</v>
      </c>
      <c r="J12" s="10">
        <v>1</v>
      </c>
      <c r="K12">
        <v>1</v>
      </c>
      <c r="L12">
        <v>1</v>
      </c>
      <c r="M12">
        <v>1</v>
      </c>
      <c r="N12" s="10">
        <v>0</v>
      </c>
      <c r="O12" s="14">
        <v>1</v>
      </c>
      <c r="P12" t="s">
        <v>32</v>
      </c>
      <c r="Q12" t="s">
        <v>32</v>
      </c>
      <c r="R12" t="s">
        <v>33</v>
      </c>
      <c r="S12" t="s">
        <v>32</v>
      </c>
      <c r="T12" t="s">
        <v>32</v>
      </c>
    </row>
    <row r="13" spans="1:15" ht="12.75">
      <c r="A13" t="s">
        <v>0</v>
      </c>
      <c r="B13">
        <f aca="true" t="shared" si="0" ref="B13:K13">SUM(B3:B12)/10</f>
        <v>15.7</v>
      </c>
      <c r="C13">
        <f t="shared" si="0"/>
        <v>10</v>
      </c>
      <c r="D13">
        <f t="shared" si="0"/>
        <v>11.5</v>
      </c>
      <c r="E13">
        <f t="shared" si="0"/>
        <v>12.9</v>
      </c>
      <c r="F13">
        <f t="shared" si="0"/>
        <v>12.2</v>
      </c>
      <c r="G13">
        <f t="shared" si="0"/>
        <v>9</v>
      </c>
      <c r="H13">
        <f t="shared" si="0"/>
        <v>10.7</v>
      </c>
      <c r="I13">
        <f t="shared" si="0"/>
        <v>9.5</v>
      </c>
      <c r="J13" s="10">
        <f t="shared" si="0"/>
        <v>2.6</v>
      </c>
      <c r="K13">
        <f t="shared" si="0"/>
        <v>3.9</v>
      </c>
      <c r="L13">
        <f>SUM(L3:L12)/10</f>
        <v>3</v>
      </c>
      <c r="M13">
        <f>SUM(M3:M12)/10</f>
        <v>2.7</v>
      </c>
      <c r="N13" s="10">
        <f>SUM(N3:N12)/10</f>
        <v>0.5</v>
      </c>
      <c r="O13" s="14">
        <f>SUM(O3:O12)/10</f>
        <v>1</v>
      </c>
    </row>
    <row r="14" spans="1:15" ht="12.75">
      <c r="A14" s="5" t="s">
        <v>56</v>
      </c>
      <c r="B14" s="6">
        <f aca="true" t="shared" si="1" ref="B14:O14">B13*200</f>
        <v>3140</v>
      </c>
      <c r="C14" s="6">
        <f t="shared" si="1"/>
        <v>2000</v>
      </c>
      <c r="D14" s="6">
        <f t="shared" si="1"/>
        <v>2300</v>
      </c>
      <c r="E14" s="6">
        <f t="shared" si="1"/>
        <v>2580</v>
      </c>
      <c r="F14" s="6">
        <f t="shared" si="1"/>
        <v>2440</v>
      </c>
      <c r="G14" s="6">
        <f t="shared" si="1"/>
        <v>1800</v>
      </c>
      <c r="H14" s="6">
        <f t="shared" si="1"/>
        <v>2140</v>
      </c>
      <c r="I14" s="6">
        <f t="shared" si="1"/>
        <v>1900</v>
      </c>
      <c r="J14" s="13">
        <f t="shared" si="1"/>
        <v>520</v>
      </c>
      <c r="K14" s="6">
        <f t="shared" si="1"/>
        <v>780</v>
      </c>
      <c r="L14" s="6">
        <f t="shared" si="1"/>
        <v>600</v>
      </c>
      <c r="M14" s="6">
        <f t="shared" si="1"/>
        <v>540</v>
      </c>
      <c r="N14" s="13">
        <f t="shared" si="1"/>
        <v>100</v>
      </c>
      <c r="O14" s="15">
        <f t="shared" si="1"/>
        <v>200</v>
      </c>
    </row>
    <row r="16" spans="2:20" ht="12.75">
      <c r="B16">
        <v>1993</v>
      </c>
      <c r="C16">
        <v>1994</v>
      </c>
      <c r="D16">
        <v>1995</v>
      </c>
      <c r="E16">
        <v>1996</v>
      </c>
      <c r="F16">
        <v>1997</v>
      </c>
      <c r="G16">
        <v>1998</v>
      </c>
      <c r="H16">
        <v>1999</v>
      </c>
      <c r="I16">
        <v>2000</v>
      </c>
      <c r="J16" s="10">
        <v>2001</v>
      </c>
      <c r="K16">
        <v>2002</v>
      </c>
      <c r="L16">
        <v>2003</v>
      </c>
      <c r="M16">
        <v>2004</v>
      </c>
      <c r="N16" s="10">
        <v>2005</v>
      </c>
      <c r="O16" s="14">
        <v>2006</v>
      </c>
      <c r="P16" s="7" t="s">
        <v>64</v>
      </c>
      <c r="Q16" s="7" t="s">
        <v>35</v>
      </c>
      <c r="R16" s="7" t="s">
        <v>49</v>
      </c>
      <c r="S16" s="7" t="s">
        <v>50</v>
      </c>
      <c r="T16" s="7" t="s">
        <v>51</v>
      </c>
    </row>
    <row r="17" spans="1:20" ht="12.75">
      <c r="A17" s="1" t="s">
        <v>11</v>
      </c>
      <c r="B17">
        <v>53</v>
      </c>
      <c r="C17">
        <v>1</v>
      </c>
      <c r="D17">
        <v>33</v>
      </c>
      <c r="E17">
        <v>27</v>
      </c>
      <c r="F17">
        <v>27</v>
      </c>
      <c r="G17">
        <v>27</v>
      </c>
      <c r="H17">
        <v>31</v>
      </c>
      <c r="I17">
        <v>44</v>
      </c>
      <c r="J17" s="10">
        <v>22</v>
      </c>
      <c r="K17">
        <v>40</v>
      </c>
      <c r="L17">
        <v>35</v>
      </c>
      <c r="M17">
        <v>29</v>
      </c>
      <c r="N17" s="10">
        <v>8</v>
      </c>
      <c r="O17" s="14">
        <v>11</v>
      </c>
      <c r="P17" t="s">
        <v>32</v>
      </c>
      <c r="Q17" t="s">
        <v>32</v>
      </c>
      <c r="R17" t="s">
        <v>33</v>
      </c>
      <c r="S17" t="s">
        <v>33</v>
      </c>
      <c r="T17" t="s">
        <v>32</v>
      </c>
    </row>
    <row r="18" spans="1:20" ht="12.75">
      <c r="A18" s="1" t="s">
        <v>12</v>
      </c>
      <c r="B18">
        <v>6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v>0</v>
      </c>
      <c r="J18" s="10">
        <v>0</v>
      </c>
      <c r="K18">
        <v>0</v>
      </c>
      <c r="L18">
        <v>0</v>
      </c>
      <c r="M18">
        <v>0</v>
      </c>
      <c r="N18" s="10">
        <v>0</v>
      </c>
      <c r="O18" s="14">
        <v>0</v>
      </c>
      <c r="P18" t="s">
        <v>32</v>
      </c>
      <c r="Q18" t="s">
        <v>32</v>
      </c>
      <c r="R18" t="s">
        <v>33</v>
      </c>
      <c r="S18" t="s">
        <v>33</v>
      </c>
      <c r="T18" t="s">
        <v>32</v>
      </c>
    </row>
    <row r="19" spans="1:20" ht="12.75">
      <c r="A19" s="1" t="s">
        <v>13</v>
      </c>
      <c r="B19">
        <v>125</v>
      </c>
      <c r="C19">
        <v>14</v>
      </c>
      <c r="D19">
        <v>42</v>
      </c>
      <c r="E19">
        <v>50</v>
      </c>
      <c r="F19">
        <v>43</v>
      </c>
      <c r="G19">
        <v>44</v>
      </c>
      <c r="H19">
        <v>46</v>
      </c>
      <c r="I19">
        <v>57</v>
      </c>
      <c r="J19" s="10">
        <v>36</v>
      </c>
      <c r="K19">
        <v>64</v>
      </c>
      <c r="L19">
        <v>70</v>
      </c>
      <c r="M19">
        <v>56</v>
      </c>
      <c r="N19" s="10">
        <v>4</v>
      </c>
      <c r="O19" s="14">
        <v>22</v>
      </c>
      <c r="P19" t="s">
        <v>32</v>
      </c>
      <c r="Q19" t="s">
        <v>32</v>
      </c>
      <c r="R19" t="s">
        <v>33</v>
      </c>
      <c r="S19" t="s">
        <v>33</v>
      </c>
      <c r="T19" t="s">
        <v>32</v>
      </c>
    </row>
    <row r="20" spans="1:20" ht="12.75">
      <c r="A20" s="1" t="s">
        <v>14</v>
      </c>
      <c r="B20">
        <v>12</v>
      </c>
      <c r="C20">
        <v>6</v>
      </c>
      <c r="D20">
        <v>10</v>
      </c>
      <c r="E20">
        <v>11</v>
      </c>
      <c r="F20">
        <v>13</v>
      </c>
      <c r="G20">
        <v>4</v>
      </c>
      <c r="H20">
        <v>15</v>
      </c>
      <c r="I20">
        <v>9</v>
      </c>
      <c r="J20" s="10">
        <v>3</v>
      </c>
      <c r="K20">
        <v>8</v>
      </c>
      <c r="L20">
        <v>1</v>
      </c>
      <c r="M20">
        <v>0</v>
      </c>
      <c r="N20" s="10">
        <v>0</v>
      </c>
      <c r="O20" s="14">
        <v>0</v>
      </c>
      <c r="P20" t="s">
        <v>32</v>
      </c>
      <c r="Q20" t="s">
        <v>32</v>
      </c>
      <c r="R20" t="s">
        <v>33</v>
      </c>
      <c r="S20" t="s">
        <v>33</v>
      </c>
      <c r="T20" t="s">
        <v>32</v>
      </c>
    </row>
    <row r="21" spans="1:20" ht="12.75">
      <c r="A21" s="1" t="s">
        <v>15</v>
      </c>
      <c r="B21">
        <v>26</v>
      </c>
      <c r="C21">
        <v>10</v>
      </c>
      <c r="D21">
        <v>21</v>
      </c>
      <c r="E21">
        <v>16</v>
      </c>
      <c r="F21">
        <v>20</v>
      </c>
      <c r="G21">
        <v>22</v>
      </c>
      <c r="H21">
        <v>12</v>
      </c>
      <c r="I21">
        <v>12</v>
      </c>
      <c r="J21" s="10">
        <v>1</v>
      </c>
      <c r="K21">
        <v>6</v>
      </c>
      <c r="L21">
        <v>7</v>
      </c>
      <c r="M21">
        <v>1</v>
      </c>
      <c r="N21" s="10">
        <v>0</v>
      </c>
      <c r="O21" s="14">
        <v>1</v>
      </c>
      <c r="P21" t="s">
        <v>33</v>
      </c>
      <c r="Q21" t="s">
        <v>34</v>
      </c>
      <c r="R21" t="s">
        <v>33</v>
      </c>
      <c r="S21" t="s">
        <v>33</v>
      </c>
      <c r="T21" t="s">
        <v>32</v>
      </c>
    </row>
    <row r="22" spans="1:20" ht="12.75">
      <c r="A22" s="1" t="s">
        <v>16</v>
      </c>
      <c r="B22">
        <v>144</v>
      </c>
      <c r="C22">
        <v>81</v>
      </c>
      <c r="D22">
        <v>131</v>
      </c>
      <c r="E22">
        <v>37</v>
      </c>
      <c r="F22">
        <v>39</v>
      </c>
      <c r="G22">
        <v>25</v>
      </c>
      <c r="H22">
        <v>31</v>
      </c>
      <c r="I22">
        <v>43</v>
      </c>
      <c r="J22" s="10">
        <v>1</v>
      </c>
      <c r="K22">
        <v>10</v>
      </c>
      <c r="L22">
        <v>14</v>
      </c>
      <c r="M22">
        <v>11</v>
      </c>
      <c r="N22" s="10">
        <v>0</v>
      </c>
      <c r="O22" s="14">
        <v>4</v>
      </c>
      <c r="P22" t="s">
        <v>33</v>
      </c>
      <c r="Q22" t="s">
        <v>33</v>
      </c>
      <c r="R22" t="s">
        <v>33</v>
      </c>
      <c r="S22" t="s">
        <v>33</v>
      </c>
      <c r="T22" t="s">
        <v>32</v>
      </c>
    </row>
    <row r="23" spans="1:20" ht="12.75">
      <c r="A23" s="1" t="s">
        <v>17</v>
      </c>
      <c r="B23">
        <v>16</v>
      </c>
      <c r="C23">
        <v>4</v>
      </c>
      <c r="D23">
        <v>3</v>
      </c>
      <c r="E23">
        <v>7</v>
      </c>
      <c r="F23">
        <v>12</v>
      </c>
      <c r="G23">
        <v>9</v>
      </c>
      <c r="H23">
        <v>11</v>
      </c>
      <c r="I23">
        <v>13</v>
      </c>
      <c r="J23" s="10">
        <v>2</v>
      </c>
      <c r="K23">
        <v>10</v>
      </c>
      <c r="L23">
        <v>11</v>
      </c>
      <c r="M23">
        <v>11</v>
      </c>
      <c r="N23" s="10">
        <v>3</v>
      </c>
      <c r="O23" s="14">
        <v>0</v>
      </c>
      <c r="P23" t="s">
        <v>33</v>
      </c>
      <c r="Q23" t="s">
        <v>33</v>
      </c>
      <c r="R23" t="s">
        <v>33</v>
      </c>
      <c r="S23" t="s">
        <v>33</v>
      </c>
      <c r="T23" t="s">
        <v>32</v>
      </c>
    </row>
    <row r="24" spans="1:20" ht="12.75">
      <c r="A24" s="1" t="s">
        <v>18</v>
      </c>
      <c r="B24">
        <v>85</v>
      </c>
      <c r="C24">
        <v>73</v>
      </c>
      <c r="D24">
        <v>60</v>
      </c>
      <c r="E24">
        <v>60</v>
      </c>
      <c r="F24">
        <v>55</v>
      </c>
      <c r="G24">
        <v>47</v>
      </c>
      <c r="H24">
        <v>56</v>
      </c>
      <c r="I24">
        <v>57</v>
      </c>
      <c r="J24" s="10">
        <v>24</v>
      </c>
      <c r="K24">
        <v>45</v>
      </c>
      <c r="L24">
        <v>51</v>
      </c>
      <c r="M24">
        <v>54</v>
      </c>
      <c r="N24" s="10">
        <v>26</v>
      </c>
      <c r="O24" s="14">
        <v>26</v>
      </c>
      <c r="P24" t="s">
        <v>34</v>
      </c>
      <c r="Q24" t="s">
        <v>34</v>
      </c>
      <c r="R24" t="s">
        <v>33</v>
      </c>
      <c r="S24" t="s">
        <v>33</v>
      </c>
      <c r="T24" t="s">
        <v>32</v>
      </c>
    </row>
    <row r="25" spans="1:20" ht="12.75">
      <c r="A25" s="1" t="s">
        <v>19</v>
      </c>
      <c r="B25">
        <v>28</v>
      </c>
      <c r="C25">
        <v>11</v>
      </c>
      <c r="D25">
        <v>24</v>
      </c>
      <c r="E25">
        <v>15</v>
      </c>
      <c r="F25">
        <v>20</v>
      </c>
      <c r="G25">
        <v>9</v>
      </c>
      <c r="H25">
        <v>9</v>
      </c>
      <c r="I25">
        <v>8</v>
      </c>
      <c r="J25" s="10">
        <v>6</v>
      </c>
      <c r="K25">
        <v>4</v>
      </c>
      <c r="L25">
        <v>5</v>
      </c>
      <c r="M25">
        <v>6</v>
      </c>
      <c r="N25" s="10">
        <v>4</v>
      </c>
      <c r="O25" s="14">
        <v>2</v>
      </c>
      <c r="P25" t="s">
        <v>34</v>
      </c>
      <c r="Q25" t="s">
        <v>34</v>
      </c>
      <c r="R25" t="s">
        <v>33</v>
      </c>
      <c r="S25" t="s">
        <v>33</v>
      </c>
      <c r="T25" t="s">
        <v>32</v>
      </c>
    </row>
    <row r="26" spans="1:20" ht="12.75">
      <c r="A26" s="1" t="s">
        <v>20</v>
      </c>
      <c r="B26">
        <v>50</v>
      </c>
      <c r="C26">
        <v>17</v>
      </c>
      <c r="D26">
        <v>24</v>
      </c>
      <c r="E26">
        <v>27</v>
      </c>
      <c r="F26">
        <v>23</v>
      </c>
      <c r="G26">
        <v>12</v>
      </c>
      <c r="H26">
        <v>12</v>
      </c>
      <c r="I26">
        <v>13</v>
      </c>
      <c r="J26" s="10">
        <v>10</v>
      </c>
      <c r="K26">
        <v>5</v>
      </c>
      <c r="L26">
        <v>7</v>
      </c>
      <c r="M26">
        <v>14</v>
      </c>
      <c r="N26" s="10">
        <v>3</v>
      </c>
      <c r="O26" s="14">
        <v>1</v>
      </c>
      <c r="P26" t="s">
        <v>34</v>
      </c>
      <c r="Q26" t="s">
        <v>34</v>
      </c>
      <c r="R26" t="s">
        <v>33</v>
      </c>
      <c r="S26" t="s">
        <v>33</v>
      </c>
      <c r="T26" t="s">
        <v>32</v>
      </c>
    </row>
    <row r="27" spans="1:15" ht="12.75">
      <c r="A27" t="s">
        <v>0</v>
      </c>
      <c r="B27">
        <f aca="true" t="shared" si="2" ref="B27:M27">SUM(B17:B26)/10</f>
        <v>54.5</v>
      </c>
      <c r="C27">
        <f t="shared" si="2"/>
        <v>21.7</v>
      </c>
      <c r="D27">
        <f t="shared" si="2"/>
        <v>34.8</v>
      </c>
      <c r="E27">
        <f t="shared" si="2"/>
        <v>25.1</v>
      </c>
      <c r="F27">
        <f t="shared" si="2"/>
        <v>25.3</v>
      </c>
      <c r="G27">
        <f t="shared" si="2"/>
        <v>19.9</v>
      </c>
      <c r="H27">
        <f t="shared" si="2"/>
        <v>22.3</v>
      </c>
      <c r="I27">
        <f t="shared" si="2"/>
        <v>25.6</v>
      </c>
      <c r="J27" s="10">
        <f t="shared" si="2"/>
        <v>10.5</v>
      </c>
      <c r="K27">
        <f t="shared" si="2"/>
        <v>19.2</v>
      </c>
      <c r="L27">
        <f t="shared" si="2"/>
        <v>20.1</v>
      </c>
      <c r="M27">
        <f t="shared" si="2"/>
        <v>18.2</v>
      </c>
      <c r="N27" s="10">
        <f>SUM(N17:N26)/10</f>
        <v>4.8</v>
      </c>
      <c r="O27" s="14">
        <f>SUM(O17:O26)/10</f>
        <v>6.7</v>
      </c>
    </row>
    <row r="28" spans="1:15" ht="12.75">
      <c r="A28" s="5" t="s">
        <v>58</v>
      </c>
      <c r="B28" s="6">
        <f aca="true" t="shared" si="3" ref="B28:O28">B27*400</f>
        <v>21800</v>
      </c>
      <c r="C28" s="6">
        <f t="shared" si="3"/>
        <v>8680</v>
      </c>
      <c r="D28" s="6">
        <f t="shared" si="3"/>
        <v>13919.999999999998</v>
      </c>
      <c r="E28" s="6">
        <f t="shared" si="3"/>
        <v>10040</v>
      </c>
      <c r="F28" s="6">
        <f t="shared" si="3"/>
        <v>10120</v>
      </c>
      <c r="G28" s="6">
        <f t="shared" si="3"/>
        <v>7959.999999999999</v>
      </c>
      <c r="H28" s="6">
        <f t="shared" si="3"/>
        <v>8920</v>
      </c>
      <c r="I28" s="6">
        <f t="shared" si="3"/>
        <v>10240</v>
      </c>
      <c r="J28" s="13">
        <f t="shared" si="3"/>
        <v>4200</v>
      </c>
      <c r="K28" s="6">
        <f t="shared" si="3"/>
        <v>7680</v>
      </c>
      <c r="L28" s="6">
        <f t="shared" si="3"/>
        <v>8040.000000000001</v>
      </c>
      <c r="M28" s="6">
        <f t="shared" si="3"/>
        <v>7280</v>
      </c>
      <c r="N28" s="13">
        <f t="shared" si="3"/>
        <v>1920</v>
      </c>
      <c r="O28" s="15">
        <f t="shared" si="3"/>
        <v>2680</v>
      </c>
    </row>
    <row r="30" spans="2:20" ht="12.75">
      <c r="B30">
        <v>1993</v>
      </c>
      <c r="C30">
        <v>1994</v>
      </c>
      <c r="D30">
        <v>1995</v>
      </c>
      <c r="E30">
        <v>1996</v>
      </c>
      <c r="F30">
        <v>1997</v>
      </c>
      <c r="G30">
        <v>1998</v>
      </c>
      <c r="H30">
        <v>1999</v>
      </c>
      <c r="I30">
        <v>2000</v>
      </c>
      <c r="J30" s="10">
        <v>2001</v>
      </c>
      <c r="K30">
        <v>2002</v>
      </c>
      <c r="L30">
        <v>2003</v>
      </c>
      <c r="M30">
        <v>2004</v>
      </c>
      <c r="N30" s="10">
        <v>2005</v>
      </c>
      <c r="O30" s="14">
        <v>2006</v>
      </c>
      <c r="P30" s="7" t="s">
        <v>64</v>
      </c>
      <c r="Q30" s="7" t="s">
        <v>35</v>
      </c>
      <c r="R30" s="7" t="s">
        <v>49</v>
      </c>
      <c r="S30" s="7" t="s">
        <v>50</v>
      </c>
      <c r="T30" s="7" t="s">
        <v>51</v>
      </c>
    </row>
    <row r="31" spans="1:20" ht="12.75">
      <c r="A31" s="1" t="s">
        <v>21</v>
      </c>
      <c r="B31">
        <v>2</v>
      </c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0">
        <v>0</v>
      </c>
      <c r="K31">
        <v>0</v>
      </c>
      <c r="L31">
        <v>0</v>
      </c>
      <c r="M31">
        <v>0</v>
      </c>
      <c r="N31" s="10">
        <v>0</v>
      </c>
      <c r="O31" s="14">
        <v>0</v>
      </c>
      <c r="P31" t="s">
        <v>32</v>
      </c>
      <c r="Q31" t="s">
        <v>32</v>
      </c>
      <c r="R31" t="s">
        <v>33</v>
      </c>
      <c r="S31" t="s">
        <v>32</v>
      </c>
      <c r="T31" t="s">
        <v>32</v>
      </c>
    </row>
    <row r="32" spans="1:20" ht="12.75">
      <c r="A32" s="1" t="s">
        <v>23</v>
      </c>
      <c r="B32">
        <v>22</v>
      </c>
      <c r="C32">
        <v>24</v>
      </c>
      <c r="D32">
        <v>29</v>
      </c>
      <c r="E32">
        <v>11</v>
      </c>
      <c r="F32">
        <v>18</v>
      </c>
      <c r="G32">
        <v>21</v>
      </c>
      <c r="H32">
        <v>20</v>
      </c>
      <c r="I32">
        <v>20</v>
      </c>
      <c r="J32" s="10">
        <v>18</v>
      </c>
      <c r="K32">
        <v>22</v>
      </c>
      <c r="L32">
        <v>20</v>
      </c>
      <c r="M32">
        <v>20</v>
      </c>
      <c r="N32" s="10">
        <v>7</v>
      </c>
      <c r="O32" s="14">
        <v>10</v>
      </c>
      <c r="P32" t="s">
        <v>32</v>
      </c>
      <c r="Q32" t="s">
        <v>32</v>
      </c>
      <c r="R32" t="s">
        <v>33</v>
      </c>
      <c r="S32" t="s">
        <v>32</v>
      </c>
      <c r="T32" t="s">
        <v>32</v>
      </c>
    </row>
    <row r="33" spans="1:20" ht="12.75">
      <c r="A33" s="1" t="s">
        <v>24</v>
      </c>
      <c r="B33">
        <v>26</v>
      </c>
      <c r="C33">
        <v>23</v>
      </c>
      <c r="D33">
        <v>28</v>
      </c>
      <c r="E33">
        <v>18</v>
      </c>
      <c r="F33">
        <v>24</v>
      </c>
      <c r="G33">
        <v>21</v>
      </c>
      <c r="H33">
        <v>23</v>
      </c>
      <c r="I33">
        <v>27</v>
      </c>
      <c r="J33" s="10">
        <v>2</v>
      </c>
      <c r="K33">
        <v>12</v>
      </c>
      <c r="L33">
        <v>10</v>
      </c>
      <c r="M33">
        <v>9</v>
      </c>
      <c r="N33" s="10">
        <v>0</v>
      </c>
      <c r="O33" s="14">
        <v>2</v>
      </c>
      <c r="P33" t="s">
        <v>32</v>
      </c>
      <c r="Q33" t="s">
        <v>32</v>
      </c>
      <c r="R33" t="s">
        <v>33</v>
      </c>
      <c r="S33" t="s">
        <v>32</v>
      </c>
      <c r="T33" t="s">
        <v>32</v>
      </c>
    </row>
    <row r="34" spans="1:20" ht="12.75">
      <c r="A34" s="1" t="s">
        <v>25</v>
      </c>
      <c r="B34">
        <v>18</v>
      </c>
      <c r="C34">
        <v>18</v>
      </c>
      <c r="D34">
        <v>16</v>
      </c>
      <c r="E34">
        <v>18</v>
      </c>
      <c r="F34">
        <v>23</v>
      </c>
      <c r="G34">
        <v>22</v>
      </c>
      <c r="H34">
        <v>21</v>
      </c>
      <c r="I34">
        <v>22</v>
      </c>
      <c r="J34" s="10">
        <v>8</v>
      </c>
      <c r="K34">
        <v>17</v>
      </c>
      <c r="L34">
        <v>17</v>
      </c>
      <c r="M34">
        <v>17</v>
      </c>
      <c r="N34" s="10">
        <v>5</v>
      </c>
      <c r="O34" s="14">
        <v>4</v>
      </c>
      <c r="P34" t="s">
        <v>32</v>
      </c>
      <c r="Q34" t="s">
        <v>32</v>
      </c>
      <c r="R34" t="s">
        <v>33</v>
      </c>
      <c r="S34" t="s">
        <v>32</v>
      </c>
      <c r="T34" t="s">
        <v>32</v>
      </c>
    </row>
    <row r="35" spans="1:20" ht="12.75">
      <c r="A35" s="1" t="s">
        <v>26</v>
      </c>
      <c r="B35">
        <v>0</v>
      </c>
      <c r="C35">
        <v>0</v>
      </c>
      <c r="D35">
        <v>0</v>
      </c>
      <c r="E35">
        <v>0</v>
      </c>
      <c r="F35">
        <v>0</v>
      </c>
      <c r="G35">
        <v>2</v>
      </c>
      <c r="H35">
        <v>2</v>
      </c>
      <c r="I35">
        <v>2</v>
      </c>
      <c r="J35" s="10">
        <v>2</v>
      </c>
      <c r="K35">
        <v>2</v>
      </c>
      <c r="L35">
        <v>3</v>
      </c>
      <c r="M35">
        <v>6</v>
      </c>
      <c r="N35" s="10">
        <v>3</v>
      </c>
      <c r="O35" s="14">
        <v>0</v>
      </c>
      <c r="P35" t="s">
        <v>33</v>
      </c>
      <c r="Q35" t="s">
        <v>33</v>
      </c>
      <c r="R35" t="s">
        <v>33</v>
      </c>
      <c r="S35" t="s">
        <v>32</v>
      </c>
      <c r="T35" t="s">
        <v>32</v>
      </c>
    </row>
    <row r="36" spans="1:20" ht="12.75">
      <c r="A36" s="1" t="s">
        <v>27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10">
        <v>0</v>
      </c>
      <c r="K36">
        <v>0</v>
      </c>
      <c r="L36">
        <v>0</v>
      </c>
      <c r="M36">
        <v>0</v>
      </c>
      <c r="N36" s="10">
        <v>0</v>
      </c>
      <c r="O36" s="14">
        <v>0</v>
      </c>
      <c r="P36" t="s">
        <v>33</v>
      </c>
      <c r="Q36" t="s">
        <v>33</v>
      </c>
      <c r="R36" t="s">
        <v>33</v>
      </c>
      <c r="S36" t="s">
        <v>32</v>
      </c>
      <c r="T36" t="s">
        <v>32</v>
      </c>
    </row>
    <row r="37" spans="1:20" ht="12.75">
      <c r="A37" s="1" t="s">
        <v>28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10">
        <v>0</v>
      </c>
      <c r="K37">
        <v>0</v>
      </c>
      <c r="L37">
        <v>0</v>
      </c>
      <c r="M37">
        <v>0</v>
      </c>
      <c r="N37" s="10">
        <v>0</v>
      </c>
      <c r="O37" s="14">
        <v>0</v>
      </c>
      <c r="P37" t="s">
        <v>33</v>
      </c>
      <c r="Q37" t="s">
        <v>33</v>
      </c>
      <c r="R37" t="s">
        <v>33</v>
      </c>
      <c r="S37" t="s">
        <v>32</v>
      </c>
      <c r="T37" t="s">
        <v>32</v>
      </c>
    </row>
    <row r="38" spans="1:20" ht="12.75">
      <c r="A38" s="1" t="s">
        <v>29</v>
      </c>
      <c r="B38">
        <v>9</v>
      </c>
      <c r="C38">
        <v>6</v>
      </c>
      <c r="D38">
        <v>10</v>
      </c>
      <c r="E38">
        <v>10</v>
      </c>
      <c r="F38">
        <v>12</v>
      </c>
      <c r="G38">
        <v>6</v>
      </c>
      <c r="H38">
        <v>7</v>
      </c>
      <c r="I38">
        <v>7</v>
      </c>
      <c r="J38" s="10">
        <v>2</v>
      </c>
      <c r="K38">
        <v>1</v>
      </c>
      <c r="L38">
        <v>0</v>
      </c>
      <c r="M38">
        <v>0</v>
      </c>
      <c r="N38" s="10">
        <v>0</v>
      </c>
      <c r="O38" s="14">
        <v>0</v>
      </c>
      <c r="P38" t="s">
        <v>34</v>
      </c>
      <c r="Q38" t="s">
        <v>34</v>
      </c>
      <c r="R38" t="s">
        <v>33</v>
      </c>
      <c r="S38" t="s">
        <v>32</v>
      </c>
      <c r="T38" t="s">
        <v>32</v>
      </c>
    </row>
    <row r="39" spans="1:20" ht="12.75">
      <c r="A39" s="1" t="s">
        <v>30</v>
      </c>
      <c r="B39">
        <v>24</v>
      </c>
      <c r="C39">
        <v>17</v>
      </c>
      <c r="D39">
        <v>27</v>
      </c>
      <c r="E39">
        <v>28</v>
      </c>
      <c r="F39">
        <v>30</v>
      </c>
      <c r="G39">
        <v>18</v>
      </c>
      <c r="H39">
        <v>27</v>
      </c>
      <c r="I39">
        <v>32</v>
      </c>
      <c r="J39" s="10">
        <v>4</v>
      </c>
      <c r="K39">
        <v>18</v>
      </c>
      <c r="L39">
        <v>4</v>
      </c>
      <c r="M39">
        <v>9</v>
      </c>
      <c r="N39" s="10">
        <v>0</v>
      </c>
      <c r="O39" s="14">
        <v>7</v>
      </c>
      <c r="P39" t="s">
        <v>34</v>
      </c>
      <c r="Q39" t="s">
        <v>34</v>
      </c>
      <c r="R39" t="s">
        <v>33</v>
      </c>
      <c r="S39" t="s">
        <v>32</v>
      </c>
      <c r="T39" t="s">
        <v>32</v>
      </c>
    </row>
    <row r="40" spans="1:20" ht="12.75">
      <c r="A40" s="1" t="s">
        <v>31</v>
      </c>
      <c r="B40">
        <v>15</v>
      </c>
      <c r="C40">
        <v>5</v>
      </c>
      <c r="D40">
        <v>9</v>
      </c>
      <c r="E40">
        <v>11</v>
      </c>
      <c r="F40">
        <v>11</v>
      </c>
      <c r="G40">
        <v>5</v>
      </c>
      <c r="H40">
        <v>5</v>
      </c>
      <c r="I40">
        <v>6</v>
      </c>
      <c r="J40" s="10">
        <v>3</v>
      </c>
      <c r="K40">
        <v>3</v>
      </c>
      <c r="L40">
        <v>1</v>
      </c>
      <c r="M40">
        <v>2</v>
      </c>
      <c r="N40" s="10">
        <v>0</v>
      </c>
      <c r="O40" s="14">
        <v>0</v>
      </c>
      <c r="P40" t="s">
        <v>34</v>
      </c>
      <c r="Q40" t="s">
        <v>34</v>
      </c>
      <c r="R40" t="s">
        <v>33</v>
      </c>
      <c r="S40" t="s">
        <v>32</v>
      </c>
      <c r="T40" t="s">
        <v>32</v>
      </c>
    </row>
    <row r="41" spans="1:15" ht="12.75">
      <c r="A41" t="s">
        <v>0</v>
      </c>
      <c r="B41">
        <f aca="true" t="shared" si="4" ref="B41:M41">SUM(B31:B40)/10</f>
        <v>11.6</v>
      </c>
      <c r="C41">
        <f t="shared" si="4"/>
        <v>9.5</v>
      </c>
      <c r="D41">
        <f t="shared" si="4"/>
        <v>11.9</v>
      </c>
      <c r="E41">
        <f t="shared" si="4"/>
        <v>9.6</v>
      </c>
      <c r="F41">
        <f t="shared" si="4"/>
        <v>11.8</v>
      </c>
      <c r="G41">
        <f t="shared" si="4"/>
        <v>9.5</v>
      </c>
      <c r="H41">
        <f t="shared" si="4"/>
        <v>10.5</v>
      </c>
      <c r="I41">
        <f t="shared" si="4"/>
        <v>11.6</v>
      </c>
      <c r="J41" s="10">
        <f t="shared" si="4"/>
        <v>3.9</v>
      </c>
      <c r="K41">
        <f t="shared" si="4"/>
        <v>7.5</v>
      </c>
      <c r="L41">
        <f t="shared" si="4"/>
        <v>5.5</v>
      </c>
      <c r="M41">
        <f t="shared" si="4"/>
        <v>6.3</v>
      </c>
      <c r="N41" s="10">
        <f>SUM(N31:N40)/10</f>
        <v>1.5</v>
      </c>
      <c r="O41" s="14">
        <f>SUM(O31:O40)/10</f>
        <v>2.3</v>
      </c>
    </row>
    <row r="42" spans="1:15" ht="12.75">
      <c r="A42" s="5" t="s">
        <v>59</v>
      </c>
      <c r="B42" s="6">
        <f aca="true" t="shared" si="5" ref="B42:O42">B41*100</f>
        <v>1160</v>
      </c>
      <c r="C42" s="6">
        <f t="shared" si="5"/>
        <v>950</v>
      </c>
      <c r="D42" s="6">
        <f t="shared" si="5"/>
        <v>1190</v>
      </c>
      <c r="E42" s="6">
        <f t="shared" si="5"/>
        <v>960</v>
      </c>
      <c r="F42" s="6">
        <f t="shared" si="5"/>
        <v>1180</v>
      </c>
      <c r="G42" s="6">
        <f t="shared" si="5"/>
        <v>950</v>
      </c>
      <c r="H42" s="6">
        <f t="shared" si="5"/>
        <v>1050</v>
      </c>
      <c r="I42" s="6">
        <f t="shared" si="5"/>
        <v>1160</v>
      </c>
      <c r="J42" s="13">
        <f t="shared" si="5"/>
        <v>390</v>
      </c>
      <c r="K42" s="6">
        <f t="shared" si="5"/>
        <v>750</v>
      </c>
      <c r="L42" s="6">
        <f t="shared" si="5"/>
        <v>550</v>
      </c>
      <c r="M42" s="6">
        <f t="shared" si="5"/>
        <v>630</v>
      </c>
      <c r="N42" s="13">
        <f t="shared" si="5"/>
        <v>150</v>
      </c>
      <c r="O42" s="15">
        <f t="shared" si="5"/>
        <v>229.99999999999997</v>
      </c>
    </row>
    <row r="44" spans="2:20" ht="12.75">
      <c r="B44">
        <v>1993</v>
      </c>
      <c r="C44">
        <v>1994</v>
      </c>
      <c r="D44">
        <v>1995</v>
      </c>
      <c r="E44">
        <v>1996</v>
      </c>
      <c r="F44">
        <v>1997</v>
      </c>
      <c r="G44">
        <v>1998</v>
      </c>
      <c r="H44">
        <v>1999</v>
      </c>
      <c r="I44">
        <v>2000</v>
      </c>
      <c r="J44" s="10">
        <v>2001</v>
      </c>
      <c r="K44">
        <v>2002</v>
      </c>
      <c r="L44">
        <v>2003</v>
      </c>
      <c r="M44">
        <v>2004</v>
      </c>
      <c r="N44" s="10">
        <v>2005</v>
      </c>
      <c r="O44" s="14">
        <v>2006</v>
      </c>
      <c r="P44" s="7" t="s">
        <v>64</v>
      </c>
      <c r="Q44" s="7" t="s">
        <v>35</v>
      </c>
      <c r="R44" s="7" t="s">
        <v>49</v>
      </c>
      <c r="S44" s="7" t="s">
        <v>50</v>
      </c>
      <c r="T44" s="7" t="s">
        <v>51</v>
      </c>
    </row>
    <row r="45" spans="1:20" ht="12.75">
      <c r="A45" s="1" t="s">
        <v>22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10">
        <v>0</v>
      </c>
      <c r="K45">
        <v>0</v>
      </c>
      <c r="L45">
        <v>0</v>
      </c>
      <c r="M45">
        <v>0</v>
      </c>
      <c r="N45" s="10">
        <v>0</v>
      </c>
      <c r="O45" s="14">
        <v>0</v>
      </c>
      <c r="P45" t="s">
        <v>32</v>
      </c>
      <c r="Q45" t="s">
        <v>33</v>
      </c>
      <c r="R45" t="s">
        <v>32</v>
      </c>
      <c r="S45" t="s">
        <v>33</v>
      </c>
      <c r="T45" t="s">
        <v>32</v>
      </c>
    </row>
    <row r="46" spans="1:20" ht="12.75">
      <c r="A46" s="1" t="s">
        <v>36</v>
      </c>
      <c r="B46">
        <v>16</v>
      </c>
      <c r="C46">
        <v>27</v>
      </c>
      <c r="D46">
        <v>34</v>
      </c>
      <c r="E46">
        <v>34</v>
      </c>
      <c r="F46">
        <v>20</v>
      </c>
      <c r="G46">
        <v>17</v>
      </c>
      <c r="H46">
        <v>18</v>
      </c>
      <c r="I46">
        <v>24</v>
      </c>
      <c r="J46" s="10">
        <v>12</v>
      </c>
      <c r="K46">
        <v>20</v>
      </c>
      <c r="L46">
        <v>22</v>
      </c>
      <c r="M46">
        <v>25</v>
      </c>
      <c r="N46" s="10">
        <v>16</v>
      </c>
      <c r="O46" s="14">
        <v>14</v>
      </c>
      <c r="P46" t="s">
        <v>34</v>
      </c>
      <c r="Q46" t="s">
        <v>33</v>
      </c>
      <c r="R46" t="s">
        <v>32</v>
      </c>
      <c r="S46" t="s">
        <v>33</v>
      </c>
      <c r="T46" t="s">
        <v>32</v>
      </c>
    </row>
    <row r="47" spans="1:20" ht="12.75">
      <c r="A47" s="1" t="s">
        <v>37</v>
      </c>
      <c r="B47">
        <v>170</v>
      </c>
      <c r="C47">
        <v>238</v>
      </c>
      <c r="D47">
        <v>312</v>
      </c>
      <c r="E47">
        <v>244</v>
      </c>
      <c r="F47">
        <v>225</v>
      </c>
      <c r="G47">
        <v>128</v>
      </c>
      <c r="H47">
        <v>166</v>
      </c>
      <c r="I47">
        <v>179</v>
      </c>
      <c r="J47" s="10">
        <v>100</v>
      </c>
      <c r="K47">
        <v>152</v>
      </c>
      <c r="L47">
        <v>169</v>
      </c>
      <c r="M47">
        <v>184</v>
      </c>
      <c r="N47" s="10">
        <v>35</v>
      </c>
      <c r="O47" s="14">
        <v>110</v>
      </c>
      <c r="P47" t="s">
        <v>34</v>
      </c>
      <c r="Q47" t="s">
        <v>33</v>
      </c>
      <c r="R47" t="s">
        <v>32</v>
      </c>
      <c r="S47" t="s">
        <v>33</v>
      </c>
      <c r="T47" t="s">
        <v>32</v>
      </c>
    </row>
    <row r="48" spans="1:20" ht="12.75">
      <c r="A48" s="1" t="s">
        <v>38</v>
      </c>
      <c r="B48">
        <v>37</v>
      </c>
      <c r="C48">
        <v>58</v>
      </c>
      <c r="D48">
        <v>63</v>
      </c>
      <c r="E48">
        <v>50</v>
      </c>
      <c r="F48">
        <v>38</v>
      </c>
      <c r="G48">
        <v>38</v>
      </c>
      <c r="H48">
        <v>36</v>
      </c>
      <c r="I48">
        <v>35</v>
      </c>
      <c r="J48" s="10">
        <v>10</v>
      </c>
      <c r="K48">
        <v>16</v>
      </c>
      <c r="L48">
        <v>80</v>
      </c>
      <c r="M48">
        <v>60</v>
      </c>
      <c r="N48" s="10">
        <v>15</v>
      </c>
      <c r="O48" s="14">
        <v>43</v>
      </c>
      <c r="P48" t="s">
        <v>34</v>
      </c>
      <c r="Q48" t="s">
        <v>33</v>
      </c>
      <c r="R48" t="s">
        <v>32</v>
      </c>
      <c r="S48" t="s">
        <v>33</v>
      </c>
      <c r="T48" t="s">
        <v>32</v>
      </c>
    </row>
    <row r="49" spans="1:20" ht="12.75">
      <c r="A49" s="1" t="s">
        <v>39</v>
      </c>
      <c r="B49">
        <v>159</v>
      </c>
      <c r="C49">
        <v>194</v>
      </c>
      <c r="D49">
        <v>213</v>
      </c>
      <c r="E49">
        <v>174</v>
      </c>
      <c r="F49">
        <v>145</v>
      </c>
      <c r="G49">
        <v>155</v>
      </c>
      <c r="H49">
        <v>149</v>
      </c>
      <c r="I49">
        <v>129</v>
      </c>
      <c r="J49" s="10">
        <v>64</v>
      </c>
      <c r="K49">
        <v>117</v>
      </c>
      <c r="L49">
        <v>95</v>
      </c>
      <c r="M49">
        <v>81</v>
      </c>
      <c r="N49" s="10">
        <v>11</v>
      </c>
      <c r="O49" s="14">
        <v>34</v>
      </c>
      <c r="P49" t="s">
        <v>33</v>
      </c>
      <c r="Q49" t="s">
        <v>33</v>
      </c>
      <c r="R49" t="s">
        <v>32</v>
      </c>
      <c r="S49" t="s">
        <v>33</v>
      </c>
      <c r="T49" t="s">
        <v>32</v>
      </c>
    </row>
    <row r="50" spans="1:20" ht="12.75">
      <c r="A50" s="1" t="s">
        <v>40</v>
      </c>
      <c r="B50">
        <v>90</v>
      </c>
      <c r="C50">
        <v>93</v>
      </c>
      <c r="D50">
        <v>97</v>
      </c>
      <c r="E50">
        <v>100</v>
      </c>
      <c r="F50">
        <v>50</v>
      </c>
      <c r="G50">
        <v>40</v>
      </c>
      <c r="H50">
        <v>40</v>
      </c>
      <c r="I50">
        <v>36</v>
      </c>
      <c r="J50" s="10">
        <v>4</v>
      </c>
      <c r="K50">
        <v>11</v>
      </c>
      <c r="L50">
        <v>27</v>
      </c>
      <c r="M50">
        <v>33</v>
      </c>
      <c r="N50" s="10">
        <v>9</v>
      </c>
      <c r="O50" s="14">
        <v>19</v>
      </c>
      <c r="P50" t="s">
        <v>33</v>
      </c>
      <c r="Q50" t="s">
        <v>33</v>
      </c>
      <c r="R50" t="s">
        <v>32</v>
      </c>
      <c r="S50" t="s">
        <v>33</v>
      </c>
      <c r="T50" t="s">
        <v>32</v>
      </c>
    </row>
    <row r="51" spans="1:20" ht="12.75">
      <c r="A51" s="1" t="s">
        <v>41</v>
      </c>
      <c r="B51">
        <v>237</v>
      </c>
      <c r="C51">
        <v>308</v>
      </c>
      <c r="D51">
        <v>314</v>
      </c>
      <c r="E51">
        <v>302</v>
      </c>
      <c r="F51">
        <v>195</v>
      </c>
      <c r="G51">
        <v>175</v>
      </c>
      <c r="H51">
        <v>153</v>
      </c>
      <c r="I51">
        <v>139</v>
      </c>
      <c r="J51" s="10">
        <v>62</v>
      </c>
      <c r="K51">
        <v>86</v>
      </c>
      <c r="L51">
        <v>79</v>
      </c>
      <c r="M51">
        <v>78</v>
      </c>
      <c r="N51" s="10">
        <v>18</v>
      </c>
      <c r="O51" s="14">
        <v>54</v>
      </c>
      <c r="P51" t="s">
        <v>69</v>
      </c>
      <c r="Q51" t="s">
        <v>33</v>
      </c>
      <c r="R51" t="s">
        <v>32</v>
      </c>
      <c r="S51" t="s">
        <v>33</v>
      </c>
      <c r="T51" t="s">
        <v>32</v>
      </c>
    </row>
    <row r="52" spans="1:20" ht="12.75">
      <c r="A52" s="1" t="s">
        <v>42</v>
      </c>
      <c r="B52">
        <v>8</v>
      </c>
      <c r="C52">
        <v>4</v>
      </c>
      <c r="D52">
        <v>6</v>
      </c>
      <c r="E52">
        <v>6</v>
      </c>
      <c r="F52">
        <v>1</v>
      </c>
      <c r="G52">
        <v>1</v>
      </c>
      <c r="H52">
        <v>1</v>
      </c>
      <c r="I52">
        <v>1</v>
      </c>
      <c r="J52" s="10">
        <v>1</v>
      </c>
      <c r="K52">
        <v>1</v>
      </c>
      <c r="L52">
        <v>1</v>
      </c>
      <c r="M52">
        <v>1</v>
      </c>
      <c r="N52" s="10">
        <v>0</v>
      </c>
      <c r="O52" s="14">
        <v>0</v>
      </c>
      <c r="P52" t="s">
        <v>32</v>
      </c>
      <c r="Q52" t="s">
        <v>33</v>
      </c>
      <c r="R52" t="s">
        <v>32</v>
      </c>
      <c r="S52" t="s">
        <v>33</v>
      </c>
      <c r="T52" t="s">
        <v>32</v>
      </c>
    </row>
    <row r="53" spans="1:20" ht="12.75">
      <c r="A53" s="1" t="s">
        <v>43</v>
      </c>
      <c r="B53">
        <v>9</v>
      </c>
      <c r="C53">
        <v>11</v>
      </c>
      <c r="D53">
        <v>14</v>
      </c>
      <c r="E53">
        <v>12</v>
      </c>
      <c r="F53">
        <v>12</v>
      </c>
      <c r="G53">
        <v>9</v>
      </c>
      <c r="H53">
        <v>5</v>
      </c>
      <c r="I53">
        <v>5</v>
      </c>
      <c r="J53" s="10">
        <v>1</v>
      </c>
      <c r="K53">
        <v>2</v>
      </c>
      <c r="L53">
        <v>3</v>
      </c>
      <c r="M53">
        <v>2</v>
      </c>
      <c r="N53" s="10">
        <v>1</v>
      </c>
      <c r="O53" s="14">
        <v>2</v>
      </c>
      <c r="P53" t="s">
        <v>32</v>
      </c>
      <c r="Q53" t="s">
        <v>33</v>
      </c>
      <c r="R53" t="s">
        <v>32</v>
      </c>
      <c r="S53" t="s">
        <v>33</v>
      </c>
      <c r="T53" t="s">
        <v>32</v>
      </c>
    </row>
    <row r="54" spans="1:20" ht="12.75">
      <c r="A54" s="1" t="s">
        <v>44</v>
      </c>
      <c r="B54">
        <v>27</v>
      </c>
      <c r="C54">
        <v>39</v>
      </c>
      <c r="D54">
        <v>48</v>
      </c>
      <c r="E54">
        <v>50</v>
      </c>
      <c r="F54">
        <v>36</v>
      </c>
      <c r="G54">
        <v>14</v>
      </c>
      <c r="H54">
        <v>13</v>
      </c>
      <c r="I54">
        <v>12</v>
      </c>
      <c r="J54" s="10">
        <v>5</v>
      </c>
      <c r="K54">
        <v>5</v>
      </c>
      <c r="L54">
        <v>4</v>
      </c>
      <c r="M54">
        <v>4</v>
      </c>
      <c r="N54" s="10">
        <v>1</v>
      </c>
      <c r="O54" s="14">
        <v>2</v>
      </c>
      <c r="P54" t="s">
        <v>32</v>
      </c>
      <c r="Q54" t="s">
        <v>33</v>
      </c>
      <c r="R54" t="s">
        <v>32</v>
      </c>
      <c r="S54" t="s">
        <v>33</v>
      </c>
      <c r="T54" t="s">
        <v>32</v>
      </c>
    </row>
    <row r="55" spans="1:15" ht="12.75">
      <c r="A55" t="s">
        <v>0</v>
      </c>
      <c r="B55">
        <f aca="true" t="shared" si="6" ref="B55:M55">SUM(B45:B54)/10</f>
        <v>75.3</v>
      </c>
      <c r="C55">
        <f t="shared" si="6"/>
        <v>97.2</v>
      </c>
      <c r="D55">
        <f t="shared" si="6"/>
        <v>110.1</v>
      </c>
      <c r="E55">
        <f t="shared" si="6"/>
        <v>97.2</v>
      </c>
      <c r="F55">
        <f t="shared" si="6"/>
        <v>72.2</v>
      </c>
      <c r="G55">
        <f t="shared" si="6"/>
        <v>57.7</v>
      </c>
      <c r="H55">
        <f t="shared" si="6"/>
        <v>58.1</v>
      </c>
      <c r="I55">
        <f t="shared" si="6"/>
        <v>56</v>
      </c>
      <c r="J55" s="10">
        <f t="shared" si="6"/>
        <v>25.9</v>
      </c>
      <c r="K55">
        <f t="shared" si="6"/>
        <v>41</v>
      </c>
      <c r="L55">
        <f t="shared" si="6"/>
        <v>48</v>
      </c>
      <c r="M55">
        <f t="shared" si="6"/>
        <v>46.8</v>
      </c>
      <c r="N55" s="10">
        <f>SUM(N45:N54)/10</f>
        <v>10.6</v>
      </c>
      <c r="O55" s="14">
        <f>SUM(O45:O54)/10</f>
        <v>27.8</v>
      </c>
    </row>
    <row r="56" spans="1:15" ht="12.75">
      <c r="A56" s="5" t="s">
        <v>60</v>
      </c>
      <c r="B56" s="6">
        <f aca="true" t="shared" si="7" ref="B56:O56">B55*200</f>
        <v>15060</v>
      </c>
      <c r="C56" s="6">
        <f t="shared" si="7"/>
        <v>19440</v>
      </c>
      <c r="D56" s="6">
        <f t="shared" si="7"/>
        <v>22020</v>
      </c>
      <c r="E56" s="6">
        <f t="shared" si="7"/>
        <v>19440</v>
      </c>
      <c r="F56" s="6">
        <f t="shared" si="7"/>
        <v>14440</v>
      </c>
      <c r="G56" s="6">
        <f t="shared" si="7"/>
        <v>11540</v>
      </c>
      <c r="H56" s="6">
        <f t="shared" si="7"/>
        <v>11620</v>
      </c>
      <c r="I56" s="6">
        <f t="shared" si="7"/>
        <v>11200</v>
      </c>
      <c r="J56" s="13">
        <f t="shared" si="7"/>
        <v>5180</v>
      </c>
      <c r="K56" s="6">
        <f t="shared" si="7"/>
        <v>8200</v>
      </c>
      <c r="L56" s="6">
        <f t="shared" si="7"/>
        <v>9600</v>
      </c>
      <c r="M56" s="6">
        <f t="shared" si="7"/>
        <v>9360</v>
      </c>
      <c r="N56" s="13">
        <f t="shared" si="7"/>
        <v>2120</v>
      </c>
      <c r="O56" s="15">
        <f t="shared" si="7"/>
        <v>5560</v>
      </c>
    </row>
    <row r="57" spans="10:15" ht="12.75">
      <c r="J57" s="12"/>
      <c r="K57" s="12"/>
      <c r="L57" s="12"/>
      <c r="M57" s="12"/>
      <c r="N57" s="12"/>
      <c r="O57" s="12"/>
    </row>
    <row r="58" spans="1:15" s="6" customFormat="1" ht="12.75">
      <c r="A58" s="6" t="s">
        <v>57</v>
      </c>
      <c r="B58" s="8">
        <f aca="true" t="shared" si="8" ref="B58:N58">SUM(B14,B28,B42,B56)</f>
        <v>41160</v>
      </c>
      <c r="C58" s="8">
        <f t="shared" si="8"/>
        <v>31070</v>
      </c>
      <c r="D58" s="8">
        <f t="shared" si="8"/>
        <v>39430</v>
      </c>
      <c r="E58" s="8">
        <f t="shared" si="8"/>
        <v>33020</v>
      </c>
      <c r="F58" s="8">
        <f t="shared" si="8"/>
        <v>28180</v>
      </c>
      <c r="G58" s="8">
        <f t="shared" si="8"/>
        <v>22250</v>
      </c>
      <c r="H58" s="8">
        <f t="shared" si="8"/>
        <v>23730</v>
      </c>
      <c r="I58" s="8">
        <f t="shared" si="8"/>
        <v>24500</v>
      </c>
      <c r="J58" s="11">
        <f t="shared" si="8"/>
        <v>10290</v>
      </c>
      <c r="K58" s="8">
        <f t="shared" si="8"/>
        <v>17410</v>
      </c>
      <c r="L58" s="8">
        <f t="shared" si="8"/>
        <v>18790</v>
      </c>
      <c r="M58" s="8">
        <f t="shared" si="8"/>
        <v>17810</v>
      </c>
      <c r="N58" s="11">
        <f t="shared" si="8"/>
        <v>4290</v>
      </c>
      <c r="O58" s="16">
        <f>SUM(O14,O28,O42,O56)</f>
        <v>8670</v>
      </c>
    </row>
    <row r="59" spans="1:15" s="6" customFormat="1" ht="12.75">
      <c r="A59" s="6" t="s">
        <v>61</v>
      </c>
      <c r="B59" s="9"/>
      <c r="C59" s="9">
        <f aca="true" t="shared" si="9" ref="C59:O59">C58/41160</f>
        <v>0.7548590864917396</v>
      </c>
      <c r="D59" s="9">
        <f t="shared" si="9"/>
        <v>0.9579689018464529</v>
      </c>
      <c r="E59" s="9">
        <f t="shared" si="9"/>
        <v>0.8022351797862002</v>
      </c>
      <c r="F59" s="9">
        <f t="shared" si="9"/>
        <v>0.684645286686103</v>
      </c>
      <c r="G59" s="9">
        <f t="shared" si="9"/>
        <v>0.5405733722060253</v>
      </c>
      <c r="H59" s="9">
        <f t="shared" si="9"/>
        <v>0.576530612244898</v>
      </c>
      <c r="I59" s="9">
        <f t="shared" si="9"/>
        <v>0.5952380952380952</v>
      </c>
      <c r="J59" s="9">
        <f t="shared" si="9"/>
        <v>0.25</v>
      </c>
      <c r="K59" s="9">
        <f t="shared" si="9"/>
        <v>0.4229834791059281</v>
      </c>
      <c r="L59" s="9">
        <f t="shared" si="9"/>
        <v>0.456511175898931</v>
      </c>
      <c r="M59" s="9">
        <f t="shared" si="9"/>
        <v>0.4327016520894072</v>
      </c>
      <c r="N59" s="9">
        <f t="shared" si="9"/>
        <v>0.10422740524781342</v>
      </c>
      <c r="O59" s="9">
        <f t="shared" si="9"/>
        <v>0.21064139941690962</v>
      </c>
    </row>
    <row r="60" spans="2:15" s="6" customFormat="1" ht="12.75">
      <c r="B60" s="6">
        <v>1993</v>
      </c>
      <c r="C60" s="6">
        <v>1994</v>
      </c>
      <c r="D60" s="6">
        <v>1995</v>
      </c>
      <c r="E60" s="6">
        <v>1996</v>
      </c>
      <c r="F60" s="6">
        <v>1997</v>
      </c>
      <c r="G60" s="6">
        <v>1998</v>
      </c>
      <c r="H60" s="6">
        <v>1999</v>
      </c>
      <c r="I60" s="6">
        <v>2000</v>
      </c>
      <c r="J60" s="6">
        <v>2001</v>
      </c>
      <c r="K60" s="6">
        <v>2002</v>
      </c>
      <c r="L60" s="6">
        <v>2003</v>
      </c>
      <c r="M60" s="6">
        <v>2004</v>
      </c>
      <c r="N60" s="6">
        <v>2005</v>
      </c>
      <c r="O60" s="6">
        <v>2006</v>
      </c>
    </row>
    <row r="62" ht="12.75">
      <c r="A62" s="6" t="s">
        <v>65</v>
      </c>
    </row>
    <row r="63" s="17" customFormat="1" ht="12.75">
      <c r="A63" s="17" t="s">
        <v>68</v>
      </c>
    </row>
    <row r="64" s="17" customFormat="1" ht="12.75">
      <c r="A64" s="17" t="s">
        <v>66</v>
      </c>
    </row>
    <row r="65" s="17" customFormat="1" ht="12.75">
      <c r="A65" s="17" t="s">
        <v>67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" sqref="A2"/>
    </sheetView>
  </sheetViews>
  <sheetFormatPr defaultColWidth="9.140625" defaultRowHeight="12.75"/>
  <cols>
    <col min="1" max="1" width="7.7109375" style="0" customWidth="1"/>
    <col min="2" max="6" width="5.7109375" style="0" customWidth="1"/>
  </cols>
  <sheetData>
    <row r="1" ht="12.75">
      <c r="A1" t="s">
        <v>53</v>
      </c>
    </row>
    <row r="2" spans="1:7" ht="12.75">
      <c r="A2" t="s">
        <v>52</v>
      </c>
      <c r="B2">
        <v>1993</v>
      </c>
      <c r="C2">
        <v>1994</v>
      </c>
      <c r="D2">
        <v>1995</v>
      </c>
      <c r="E2">
        <v>1996</v>
      </c>
      <c r="F2">
        <v>1997</v>
      </c>
      <c r="G2" s="7" t="s">
        <v>49</v>
      </c>
    </row>
    <row r="3" spans="1:7" ht="12.75">
      <c r="A3" s="1" t="s">
        <v>2</v>
      </c>
      <c r="B3">
        <v>0</v>
      </c>
      <c r="C3">
        <v>1</v>
      </c>
      <c r="D3">
        <v>1</v>
      </c>
      <c r="E3">
        <v>1</v>
      </c>
      <c r="F3">
        <v>1</v>
      </c>
      <c r="G3" t="s">
        <v>33</v>
      </c>
    </row>
    <row r="4" spans="1:7" ht="12.75">
      <c r="A4" s="1" t="s">
        <v>1</v>
      </c>
      <c r="B4">
        <v>2</v>
      </c>
      <c r="C4">
        <v>0</v>
      </c>
      <c r="D4">
        <v>2</v>
      </c>
      <c r="E4">
        <v>4</v>
      </c>
      <c r="F4">
        <v>4</v>
      </c>
      <c r="G4" t="s">
        <v>33</v>
      </c>
    </row>
    <row r="5" spans="1:7" ht="12.75">
      <c r="A5" s="1" t="s">
        <v>3</v>
      </c>
      <c r="B5">
        <v>7</v>
      </c>
      <c r="C5">
        <v>7</v>
      </c>
      <c r="D5">
        <v>10</v>
      </c>
      <c r="E5">
        <v>12</v>
      </c>
      <c r="F5">
        <v>12</v>
      </c>
      <c r="G5" t="s">
        <v>33</v>
      </c>
    </row>
    <row r="6" spans="1:7" ht="12.75">
      <c r="A6" s="1" t="s">
        <v>4</v>
      </c>
      <c r="B6">
        <v>26</v>
      </c>
      <c r="C6">
        <v>17</v>
      </c>
      <c r="D6">
        <v>14</v>
      </c>
      <c r="E6">
        <v>35</v>
      </c>
      <c r="F6">
        <v>22</v>
      </c>
      <c r="G6" t="s">
        <v>33</v>
      </c>
    </row>
    <row r="7" spans="1:7" ht="12.75">
      <c r="A7" s="1" t="s">
        <v>5</v>
      </c>
      <c r="B7">
        <v>1</v>
      </c>
      <c r="C7">
        <v>1</v>
      </c>
      <c r="D7">
        <v>3</v>
      </c>
      <c r="E7">
        <v>7</v>
      </c>
      <c r="F7">
        <v>6</v>
      </c>
      <c r="G7" t="s">
        <v>33</v>
      </c>
    </row>
    <row r="8" spans="1:7" ht="12.75">
      <c r="A8" s="1" t="s">
        <v>6</v>
      </c>
      <c r="B8">
        <v>7</v>
      </c>
      <c r="C8">
        <v>10</v>
      </c>
      <c r="D8">
        <v>5</v>
      </c>
      <c r="E8">
        <v>7</v>
      </c>
      <c r="F8">
        <v>8</v>
      </c>
      <c r="G8" t="s">
        <v>33</v>
      </c>
    </row>
    <row r="9" spans="1:7" ht="12.75">
      <c r="A9" s="1" t="s">
        <v>7</v>
      </c>
      <c r="B9">
        <v>41</v>
      </c>
      <c r="C9">
        <v>23</v>
      </c>
      <c r="D9">
        <v>35</v>
      </c>
      <c r="E9">
        <v>29</v>
      </c>
      <c r="F9">
        <v>33</v>
      </c>
      <c r="G9" t="s">
        <v>33</v>
      </c>
    </row>
    <row r="10" spans="1:7" ht="12.75">
      <c r="A10" s="1" t="s">
        <v>8</v>
      </c>
      <c r="B10">
        <v>14</v>
      </c>
      <c r="C10">
        <v>7</v>
      </c>
      <c r="D10">
        <v>9</v>
      </c>
      <c r="E10">
        <v>1</v>
      </c>
      <c r="F10">
        <v>3</v>
      </c>
      <c r="G10" t="s">
        <v>33</v>
      </c>
    </row>
    <row r="11" spans="1:7" ht="12.75">
      <c r="A11" s="1" t="s">
        <v>9</v>
      </c>
      <c r="B11">
        <v>43</v>
      </c>
      <c r="C11">
        <v>33</v>
      </c>
      <c r="D11">
        <v>34</v>
      </c>
      <c r="E11">
        <v>31</v>
      </c>
      <c r="F11">
        <v>31</v>
      </c>
      <c r="G11" t="s">
        <v>33</v>
      </c>
    </row>
    <row r="12" spans="1:7" ht="12.75">
      <c r="A12" s="1" t="s">
        <v>10</v>
      </c>
      <c r="B12">
        <v>16</v>
      </c>
      <c r="C12">
        <v>1</v>
      </c>
      <c r="D12">
        <v>2</v>
      </c>
      <c r="E12">
        <v>2</v>
      </c>
      <c r="F12">
        <v>2</v>
      </c>
      <c r="G12" t="s">
        <v>33</v>
      </c>
    </row>
    <row r="13" spans="1:7" ht="12.75">
      <c r="A13" s="1" t="s">
        <v>11</v>
      </c>
      <c r="B13">
        <v>53</v>
      </c>
      <c r="C13">
        <v>1</v>
      </c>
      <c r="D13">
        <v>33</v>
      </c>
      <c r="E13">
        <v>27</v>
      </c>
      <c r="F13">
        <v>27</v>
      </c>
      <c r="G13" t="s">
        <v>33</v>
      </c>
    </row>
    <row r="14" spans="1:7" ht="12.75">
      <c r="A14" s="1" t="s">
        <v>12</v>
      </c>
      <c r="B14">
        <v>6</v>
      </c>
      <c r="C14">
        <v>0</v>
      </c>
      <c r="D14">
        <v>0</v>
      </c>
      <c r="E14">
        <v>1</v>
      </c>
      <c r="F14">
        <v>1</v>
      </c>
      <c r="G14" t="s">
        <v>33</v>
      </c>
    </row>
    <row r="15" spans="1:7" ht="12.75">
      <c r="A15" s="1" t="s">
        <v>13</v>
      </c>
      <c r="B15">
        <v>125</v>
      </c>
      <c r="C15">
        <v>14</v>
      </c>
      <c r="D15">
        <v>42</v>
      </c>
      <c r="E15">
        <v>50</v>
      </c>
      <c r="F15">
        <v>43</v>
      </c>
      <c r="G15" t="s">
        <v>33</v>
      </c>
    </row>
    <row r="16" spans="1:7" ht="12.75">
      <c r="A16" s="1" t="s">
        <v>14</v>
      </c>
      <c r="B16">
        <v>12</v>
      </c>
      <c r="C16">
        <v>6</v>
      </c>
      <c r="D16">
        <v>10</v>
      </c>
      <c r="E16">
        <v>11</v>
      </c>
      <c r="F16">
        <v>13</v>
      </c>
      <c r="G16" t="s">
        <v>33</v>
      </c>
    </row>
    <row r="17" spans="1:7" ht="12.75">
      <c r="A17" s="1" t="s">
        <v>15</v>
      </c>
      <c r="B17">
        <v>26</v>
      </c>
      <c r="C17">
        <v>10</v>
      </c>
      <c r="D17">
        <v>21</v>
      </c>
      <c r="E17">
        <v>16</v>
      </c>
      <c r="F17">
        <v>20</v>
      </c>
      <c r="G17" t="s">
        <v>33</v>
      </c>
    </row>
    <row r="18" spans="1:7" ht="12.75">
      <c r="A18" s="1" t="s">
        <v>16</v>
      </c>
      <c r="B18">
        <v>144</v>
      </c>
      <c r="C18">
        <v>81</v>
      </c>
      <c r="D18">
        <v>131</v>
      </c>
      <c r="E18">
        <v>37</v>
      </c>
      <c r="F18">
        <v>39</v>
      </c>
      <c r="G18" t="s">
        <v>33</v>
      </c>
    </row>
    <row r="19" spans="1:7" ht="12.75">
      <c r="A19" s="1" t="s">
        <v>17</v>
      </c>
      <c r="B19">
        <v>16</v>
      </c>
      <c r="C19">
        <v>4</v>
      </c>
      <c r="D19">
        <v>3</v>
      </c>
      <c r="E19">
        <v>7</v>
      </c>
      <c r="F19">
        <v>12</v>
      </c>
      <c r="G19" t="s">
        <v>33</v>
      </c>
    </row>
    <row r="20" spans="1:7" ht="12.75">
      <c r="A20" s="1" t="s">
        <v>18</v>
      </c>
      <c r="B20">
        <v>85</v>
      </c>
      <c r="C20">
        <v>73</v>
      </c>
      <c r="D20">
        <v>60</v>
      </c>
      <c r="E20">
        <v>60</v>
      </c>
      <c r="F20">
        <v>55</v>
      </c>
      <c r="G20" t="s">
        <v>33</v>
      </c>
    </row>
    <row r="21" spans="1:7" ht="12.75">
      <c r="A21" s="1" t="s">
        <v>19</v>
      </c>
      <c r="B21">
        <v>28</v>
      </c>
      <c r="C21">
        <v>11</v>
      </c>
      <c r="D21">
        <v>24</v>
      </c>
      <c r="E21">
        <v>15</v>
      </c>
      <c r="F21">
        <v>20</v>
      </c>
      <c r="G21" t="s">
        <v>33</v>
      </c>
    </row>
    <row r="22" spans="1:7" ht="12.75">
      <c r="A22" s="1" t="s">
        <v>20</v>
      </c>
      <c r="B22">
        <v>50</v>
      </c>
      <c r="C22">
        <v>17</v>
      </c>
      <c r="D22">
        <v>24</v>
      </c>
      <c r="E22">
        <v>27</v>
      </c>
      <c r="F22">
        <v>23</v>
      </c>
      <c r="G22" t="s">
        <v>33</v>
      </c>
    </row>
    <row r="23" spans="1:7" ht="12.75">
      <c r="A23" s="1" t="s">
        <v>21</v>
      </c>
      <c r="B23">
        <v>2</v>
      </c>
      <c r="C23">
        <v>2</v>
      </c>
      <c r="D23">
        <v>0</v>
      </c>
      <c r="E23">
        <v>0</v>
      </c>
      <c r="F23">
        <v>0</v>
      </c>
      <c r="G23" t="s">
        <v>33</v>
      </c>
    </row>
    <row r="24" spans="1:7" ht="12.75">
      <c r="A24" s="1" t="s">
        <v>23</v>
      </c>
      <c r="B24">
        <v>22</v>
      </c>
      <c r="C24">
        <v>24</v>
      </c>
      <c r="D24">
        <v>29</v>
      </c>
      <c r="E24">
        <v>11</v>
      </c>
      <c r="F24">
        <v>18</v>
      </c>
      <c r="G24" t="s">
        <v>33</v>
      </c>
    </row>
    <row r="25" spans="1:7" ht="12.75">
      <c r="A25" s="1" t="s">
        <v>24</v>
      </c>
      <c r="B25">
        <v>26</v>
      </c>
      <c r="C25">
        <v>23</v>
      </c>
      <c r="D25">
        <v>28</v>
      </c>
      <c r="E25">
        <v>18</v>
      </c>
      <c r="F25">
        <v>24</v>
      </c>
      <c r="G25" t="s">
        <v>33</v>
      </c>
    </row>
    <row r="26" spans="1:7" ht="12.75">
      <c r="A26" s="1" t="s">
        <v>25</v>
      </c>
      <c r="B26">
        <v>18</v>
      </c>
      <c r="C26">
        <v>18</v>
      </c>
      <c r="D26">
        <v>16</v>
      </c>
      <c r="E26">
        <v>18</v>
      </c>
      <c r="F26">
        <v>23</v>
      </c>
      <c r="G26" t="s">
        <v>33</v>
      </c>
    </row>
    <row r="27" spans="1:7" ht="12.75">
      <c r="A27" s="1" t="s">
        <v>26</v>
      </c>
      <c r="B27">
        <v>0</v>
      </c>
      <c r="C27">
        <v>0</v>
      </c>
      <c r="D27">
        <v>0</v>
      </c>
      <c r="E27">
        <v>0</v>
      </c>
      <c r="F27">
        <v>0</v>
      </c>
      <c r="G27" t="s">
        <v>33</v>
      </c>
    </row>
    <row r="28" spans="1:7" ht="12.75">
      <c r="A28" s="1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 t="s">
        <v>33</v>
      </c>
    </row>
    <row r="29" spans="1:7" ht="12.75">
      <c r="A29" s="1" t="s">
        <v>28</v>
      </c>
      <c r="B29">
        <v>0</v>
      </c>
      <c r="C29">
        <v>0</v>
      </c>
      <c r="D29">
        <v>0</v>
      </c>
      <c r="E29">
        <v>0</v>
      </c>
      <c r="F29">
        <v>0</v>
      </c>
      <c r="G29" t="s">
        <v>33</v>
      </c>
    </row>
    <row r="30" spans="1:7" ht="12.75">
      <c r="A30" s="1" t="s">
        <v>29</v>
      </c>
      <c r="B30">
        <v>9</v>
      </c>
      <c r="C30">
        <v>6</v>
      </c>
      <c r="D30">
        <v>10</v>
      </c>
      <c r="E30">
        <v>10</v>
      </c>
      <c r="F30">
        <v>12</v>
      </c>
      <c r="G30" t="s">
        <v>33</v>
      </c>
    </row>
    <row r="31" spans="1:7" ht="12.75">
      <c r="A31" s="1" t="s">
        <v>30</v>
      </c>
      <c r="B31">
        <v>24</v>
      </c>
      <c r="C31">
        <v>17</v>
      </c>
      <c r="D31">
        <v>27</v>
      </c>
      <c r="E31">
        <v>28</v>
      </c>
      <c r="F31">
        <v>30</v>
      </c>
      <c r="G31" t="s">
        <v>33</v>
      </c>
    </row>
    <row r="32" spans="1:7" ht="12.75">
      <c r="A32" s="1" t="s">
        <v>31</v>
      </c>
      <c r="B32">
        <v>15</v>
      </c>
      <c r="C32">
        <v>5</v>
      </c>
      <c r="D32">
        <v>9</v>
      </c>
      <c r="E32">
        <v>11</v>
      </c>
      <c r="F32">
        <v>11</v>
      </c>
      <c r="G32" t="s">
        <v>33</v>
      </c>
    </row>
    <row r="34" spans="1:6" ht="12.75">
      <c r="A34" t="s">
        <v>0</v>
      </c>
      <c r="B34">
        <f>SUM(B3:B32)/30</f>
        <v>27.266666666666666</v>
      </c>
      <c r="C34">
        <f>SUM(C3:C32)/30</f>
        <v>13.733333333333333</v>
      </c>
      <c r="D34">
        <f>SUM(D3:D32)/30</f>
        <v>19.4</v>
      </c>
      <c r="E34">
        <f>SUM(E3:E32)/30</f>
        <v>15.866666666666667</v>
      </c>
      <c r="F34">
        <f>SUM(F3:F32)/30</f>
        <v>16.433333333333334</v>
      </c>
    </row>
    <row r="36" spans="2:7" ht="12.75">
      <c r="B36">
        <v>1993</v>
      </c>
      <c r="C36">
        <v>1994</v>
      </c>
      <c r="D36">
        <v>1995</v>
      </c>
      <c r="E36">
        <v>1996</v>
      </c>
      <c r="F36">
        <v>1997</v>
      </c>
      <c r="G36" s="7" t="s">
        <v>49</v>
      </c>
    </row>
    <row r="37" spans="1:7" ht="12.75">
      <c r="A37" s="1" t="s">
        <v>22</v>
      </c>
      <c r="B37">
        <v>0</v>
      </c>
      <c r="C37">
        <v>0</v>
      </c>
      <c r="D37">
        <v>0</v>
      </c>
      <c r="E37">
        <v>0</v>
      </c>
      <c r="F37">
        <v>0</v>
      </c>
      <c r="G37" t="s">
        <v>32</v>
      </c>
    </row>
    <row r="38" spans="1:7" ht="12.75">
      <c r="A38" s="1" t="s">
        <v>36</v>
      </c>
      <c r="B38">
        <v>16</v>
      </c>
      <c r="C38">
        <v>27</v>
      </c>
      <c r="D38">
        <v>34</v>
      </c>
      <c r="E38">
        <v>34</v>
      </c>
      <c r="F38">
        <v>20</v>
      </c>
      <c r="G38" t="s">
        <v>32</v>
      </c>
    </row>
    <row r="39" spans="1:7" ht="12.75">
      <c r="A39" s="1" t="s">
        <v>37</v>
      </c>
      <c r="B39">
        <v>170</v>
      </c>
      <c r="C39">
        <v>238</v>
      </c>
      <c r="D39">
        <v>312</v>
      </c>
      <c r="E39">
        <v>244</v>
      </c>
      <c r="F39">
        <v>225</v>
      </c>
      <c r="G39" t="s">
        <v>32</v>
      </c>
    </row>
    <row r="40" spans="1:7" ht="12.75">
      <c r="A40" s="1" t="s">
        <v>38</v>
      </c>
      <c r="B40">
        <v>37</v>
      </c>
      <c r="C40">
        <v>58</v>
      </c>
      <c r="D40">
        <v>63</v>
      </c>
      <c r="E40">
        <v>50</v>
      </c>
      <c r="F40">
        <v>38</v>
      </c>
      <c r="G40" t="s">
        <v>32</v>
      </c>
    </row>
    <row r="41" spans="1:7" ht="12.75">
      <c r="A41" s="1" t="s">
        <v>39</v>
      </c>
      <c r="B41">
        <v>159</v>
      </c>
      <c r="C41">
        <v>194</v>
      </c>
      <c r="D41">
        <v>213</v>
      </c>
      <c r="E41">
        <v>174</v>
      </c>
      <c r="F41">
        <v>145</v>
      </c>
      <c r="G41" t="s">
        <v>32</v>
      </c>
    </row>
    <row r="42" spans="1:7" ht="12.75">
      <c r="A42" s="1" t="s">
        <v>40</v>
      </c>
      <c r="B42">
        <v>90</v>
      </c>
      <c r="C42">
        <v>93</v>
      </c>
      <c r="D42">
        <v>97</v>
      </c>
      <c r="E42">
        <v>100</v>
      </c>
      <c r="F42">
        <v>50</v>
      </c>
      <c r="G42" t="s">
        <v>32</v>
      </c>
    </row>
    <row r="43" spans="1:7" ht="12.75">
      <c r="A43" s="1" t="s">
        <v>41</v>
      </c>
      <c r="B43">
        <v>237</v>
      </c>
      <c r="C43">
        <v>308</v>
      </c>
      <c r="D43">
        <v>314</v>
      </c>
      <c r="E43">
        <v>302</v>
      </c>
      <c r="F43">
        <v>195</v>
      </c>
      <c r="G43" t="s">
        <v>32</v>
      </c>
    </row>
    <row r="44" spans="1:7" ht="12.75">
      <c r="A44" s="1" t="s">
        <v>42</v>
      </c>
      <c r="B44">
        <v>8</v>
      </c>
      <c r="C44">
        <v>4</v>
      </c>
      <c r="D44">
        <v>6</v>
      </c>
      <c r="E44">
        <v>6</v>
      </c>
      <c r="F44">
        <v>1</v>
      </c>
      <c r="G44" t="s">
        <v>32</v>
      </c>
    </row>
    <row r="45" spans="1:7" ht="12.75">
      <c r="A45" s="1" t="s">
        <v>43</v>
      </c>
      <c r="B45">
        <v>9</v>
      </c>
      <c r="C45">
        <v>11</v>
      </c>
      <c r="D45">
        <v>14</v>
      </c>
      <c r="E45">
        <v>12</v>
      </c>
      <c r="F45">
        <v>12</v>
      </c>
      <c r="G45" t="s">
        <v>32</v>
      </c>
    </row>
    <row r="46" spans="1:7" ht="12.75">
      <c r="A46" s="1" t="s">
        <v>44</v>
      </c>
      <c r="B46">
        <v>27</v>
      </c>
      <c r="C46">
        <v>39</v>
      </c>
      <c r="D46">
        <v>48</v>
      </c>
      <c r="E46">
        <v>50</v>
      </c>
      <c r="F46">
        <v>36</v>
      </c>
      <c r="G46" t="s">
        <v>32</v>
      </c>
    </row>
    <row r="48" spans="1:6" ht="12.75">
      <c r="A48" t="s">
        <v>0</v>
      </c>
      <c r="B48">
        <f>SUM(B37:B46)/10</f>
        <v>75.3</v>
      </c>
      <c r="C48">
        <f>SUM(C37:C46)/10</f>
        <v>97.2</v>
      </c>
      <c r="D48">
        <f>SUM(D37:D46)/10</f>
        <v>110.1</v>
      </c>
      <c r="E48">
        <f>SUM(E37:E46)/10</f>
        <v>97.2</v>
      </c>
      <c r="F48">
        <f>SUM(F37:F46)/10</f>
        <v>72.2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6" width="5.7109375" style="0" customWidth="1"/>
  </cols>
  <sheetData>
    <row r="1" ht="12.75">
      <c r="A1" t="s">
        <v>54</v>
      </c>
    </row>
    <row r="2" spans="1:7" ht="12.75">
      <c r="A2" t="s">
        <v>52</v>
      </c>
      <c r="B2">
        <v>1995</v>
      </c>
      <c r="C2">
        <v>1996</v>
      </c>
      <c r="D2">
        <v>1997</v>
      </c>
      <c r="E2">
        <v>1998</v>
      </c>
      <c r="F2">
        <v>1999</v>
      </c>
      <c r="G2" s="7" t="s">
        <v>50</v>
      </c>
    </row>
    <row r="3" spans="1:7" ht="12.75">
      <c r="A3" s="1" t="s">
        <v>2</v>
      </c>
      <c r="B3">
        <v>1</v>
      </c>
      <c r="C3">
        <v>1</v>
      </c>
      <c r="D3">
        <v>1</v>
      </c>
      <c r="E3">
        <v>1</v>
      </c>
      <c r="F3">
        <v>0</v>
      </c>
      <c r="G3" t="s">
        <v>32</v>
      </c>
    </row>
    <row r="4" spans="1:7" ht="12.75">
      <c r="A4" s="1" t="s">
        <v>1</v>
      </c>
      <c r="B4">
        <v>2</v>
      </c>
      <c r="C4">
        <v>4</v>
      </c>
      <c r="D4">
        <v>4</v>
      </c>
      <c r="E4">
        <v>5</v>
      </c>
      <c r="F4">
        <v>6</v>
      </c>
      <c r="G4" t="s">
        <v>32</v>
      </c>
    </row>
    <row r="5" spans="1:7" ht="12.75">
      <c r="A5" s="1" t="s">
        <v>3</v>
      </c>
      <c r="B5">
        <v>10</v>
      </c>
      <c r="C5">
        <v>12</v>
      </c>
      <c r="D5">
        <v>12</v>
      </c>
      <c r="E5">
        <v>9</v>
      </c>
      <c r="F5">
        <v>10</v>
      </c>
      <c r="G5" t="s">
        <v>32</v>
      </c>
    </row>
    <row r="6" spans="1:7" ht="12.75">
      <c r="A6" s="1" t="s">
        <v>4</v>
      </c>
      <c r="B6">
        <v>14</v>
      </c>
      <c r="C6">
        <v>35</v>
      </c>
      <c r="D6">
        <v>22</v>
      </c>
      <c r="E6">
        <v>12</v>
      </c>
      <c r="F6">
        <v>15</v>
      </c>
      <c r="G6" t="s">
        <v>32</v>
      </c>
    </row>
    <row r="7" spans="1:7" ht="12.75">
      <c r="A7" s="1" t="s">
        <v>5</v>
      </c>
      <c r="B7">
        <v>3</v>
      </c>
      <c r="C7">
        <v>7</v>
      </c>
      <c r="D7">
        <v>6</v>
      </c>
      <c r="E7">
        <v>1</v>
      </c>
      <c r="F7">
        <v>1</v>
      </c>
      <c r="G7" t="s">
        <v>32</v>
      </c>
    </row>
    <row r="8" spans="1:7" ht="12.75">
      <c r="A8" s="1" t="s">
        <v>6</v>
      </c>
      <c r="B8">
        <v>5</v>
      </c>
      <c r="C8">
        <v>7</v>
      </c>
      <c r="D8">
        <v>8</v>
      </c>
      <c r="E8">
        <v>4</v>
      </c>
      <c r="F8">
        <v>5</v>
      </c>
      <c r="G8" t="s">
        <v>32</v>
      </c>
    </row>
    <row r="9" spans="1:7" ht="12.75">
      <c r="A9" s="1" t="s">
        <v>7</v>
      </c>
      <c r="B9">
        <v>35</v>
      </c>
      <c r="C9">
        <v>29</v>
      </c>
      <c r="D9">
        <v>33</v>
      </c>
      <c r="E9">
        <v>24</v>
      </c>
      <c r="F9">
        <v>30</v>
      </c>
      <c r="G9" t="s">
        <v>32</v>
      </c>
    </row>
    <row r="10" spans="1:7" ht="12.75">
      <c r="A10" s="1" t="s">
        <v>8</v>
      </c>
      <c r="B10">
        <v>9</v>
      </c>
      <c r="C10">
        <v>1</v>
      </c>
      <c r="D10">
        <v>3</v>
      </c>
      <c r="E10">
        <v>2</v>
      </c>
      <c r="F10">
        <v>2</v>
      </c>
      <c r="G10" t="s">
        <v>32</v>
      </c>
    </row>
    <row r="11" spans="1:7" ht="12.75">
      <c r="A11" s="1" t="s">
        <v>9</v>
      </c>
      <c r="B11">
        <v>34</v>
      </c>
      <c r="C11">
        <v>31</v>
      </c>
      <c r="D11">
        <v>31</v>
      </c>
      <c r="E11">
        <v>32</v>
      </c>
      <c r="F11">
        <v>36</v>
      </c>
      <c r="G11" t="s">
        <v>32</v>
      </c>
    </row>
    <row r="12" spans="1:7" ht="12.75">
      <c r="A12" s="1" t="s">
        <v>10</v>
      </c>
      <c r="B12">
        <v>2</v>
      </c>
      <c r="C12">
        <v>2</v>
      </c>
      <c r="D12">
        <v>2</v>
      </c>
      <c r="E12">
        <v>0</v>
      </c>
      <c r="F12">
        <v>2</v>
      </c>
      <c r="G12" t="s">
        <v>32</v>
      </c>
    </row>
    <row r="13" spans="1:7" ht="12.75">
      <c r="A13" s="1" t="s">
        <v>21</v>
      </c>
      <c r="B13">
        <v>0</v>
      </c>
      <c r="C13">
        <v>0</v>
      </c>
      <c r="D13">
        <v>0</v>
      </c>
      <c r="E13">
        <v>0</v>
      </c>
      <c r="F13">
        <v>0</v>
      </c>
      <c r="G13" t="s">
        <v>32</v>
      </c>
    </row>
    <row r="14" spans="1:7" ht="12.75">
      <c r="A14" s="1" t="s">
        <v>23</v>
      </c>
      <c r="B14">
        <v>29</v>
      </c>
      <c r="C14">
        <v>11</v>
      </c>
      <c r="D14">
        <v>18</v>
      </c>
      <c r="E14">
        <v>21</v>
      </c>
      <c r="F14">
        <v>20</v>
      </c>
      <c r="G14" t="s">
        <v>32</v>
      </c>
    </row>
    <row r="15" spans="1:7" ht="12.75">
      <c r="A15" s="1" t="s">
        <v>24</v>
      </c>
      <c r="B15">
        <v>28</v>
      </c>
      <c r="C15">
        <v>18</v>
      </c>
      <c r="D15">
        <v>24</v>
      </c>
      <c r="E15">
        <v>21</v>
      </c>
      <c r="F15">
        <v>23</v>
      </c>
      <c r="G15" t="s">
        <v>32</v>
      </c>
    </row>
    <row r="16" spans="1:7" ht="12.75">
      <c r="A16" s="1" t="s">
        <v>25</v>
      </c>
      <c r="B16">
        <v>16</v>
      </c>
      <c r="C16">
        <v>18</v>
      </c>
      <c r="D16">
        <v>23</v>
      </c>
      <c r="E16">
        <v>22</v>
      </c>
      <c r="F16">
        <v>21</v>
      </c>
      <c r="G16" t="s">
        <v>32</v>
      </c>
    </row>
    <row r="17" spans="1:7" ht="12.75">
      <c r="A17" s="1" t="s">
        <v>26</v>
      </c>
      <c r="B17">
        <v>0</v>
      </c>
      <c r="C17">
        <v>0</v>
      </c>
      <c r="D17">
        <v>0</v>
      </c>
      <c r="E17">
        <v>2</v>
      </c>
      <c r="F17">
        <v>2</v>
      </c>
      <c r="G17" t="s">
        <v>32</v>
      </c>
    </row>
    <row r="18" spans="1:7" ht="12.75">
      <c r="A18" s="1" t="s">
        <v>27</v>
      </c>
      <c r="B18">
        <v>0</v>
      </c>
      <c r="C18">
        <v>0</v>
      </c>
      <c r="D18">
        <v>0</v>
      </c>
      <c r="E18">
        <v>0</v>
      </c>
      <c r="F18">
        <v>0</v>
      </c>
      <c r="G18" t="s">
        <v>32</v>
      </c>
    </row>
    <row r="19" spans="1:7" ht="12.75">
      <c r="A19" s="1" t="s">
        <v>28</v>
      </c>
      <c r="B19">
        <v>0</v>
      </c>
      <c r="C19">
        <v>0</v>
      </c>
      <c r="D19">
        <v>0</v>
      </c>
      <c r="E19">
        <v>0</v>
      </c>
      <c r="F19">
        <v>0</v>
      </c>
      <c r="G19" t="s">
        <v>32</v>
      </c>
    </row>
    <row r="20" spans="1:7" ht="12.75">
      <c r="A20" s="1" t="s">
        <v>29</v>
      </c>
      <c r="B20">
        <v>10</v>
      </c>
      <c r="C20">
        <v>10</v>
      </c>
      <c r="D20">
        <v>12</v>
      </c>
      <c r="E20">
        <v>6</v>
      </c>
      <c r="F20">
        <v>7</v>
      </c>
      <c r="G20" t="s">
        <v>32</v>
      </c>
    </row>
    <row r="21" spans="1:7" ht="12.75">
      <c r="A21" s="1" t="s">
        <v>30</v>
      </c>
      <c r="B21">
        <v>27</v>
      </c>
      <c r="C21">
        <v>28</v>
      </c>
      <c r="D21">
        <v>30</v>
      </c>
      <c r="E21">
        <v>18</v>
      </c>
      <c r="F21">
        <v>27</v>
      </c>
      <c r="G21" t="s">
        <v>32</v>
      </c>
    </row>
    <row r="22" spans="1:7" ht="12.75">
      <c r="A22" s="1" t="s">
        <v>31</v>
      </c>
      <c r="B22">
        <v>9</v>
      </c>
      <c r="C22">
        <v>11</v>
      </c>
      <c r="D22">
        <v>11</v>
      </c>
      <c r="E22">
        <v>5</v>
      </c>
      <c r="F22">
        <v>5</v>
      </c>
      <c r="G22" t="s">
        <v>32</v>
      </c>
    </row>
    <row r="24" spans="1:6" ht="12.75">
      <c r="A24" t="s">
        <v>0</v>
      </c>
      <c r="B24">
        <f>SUM(B3:B22)/20</f>
        <v>11.7</v>
      </c>
      <c r="C24">
        <f>SUM(C3:C22)/20</f>
        <v>11.25</v>
      </c>
      <c r="D24">
        <f>SUM(D3:D22)/20</f>
        <v>12</v>
      </c>
      <c r="E24">
        <f>SUM(E3:E22)/20</f>
        <v>9.25</v>
      </c>
      <c r="F24">
        <f>SUM(F3:F22)/20</f>
        <v>10.6</v>
      </c>
    </row>
    <row r="26" spans="2:7" ht="12.75">
      <c r="B26">
        <v>1995</v>
      </c>
      <c r="C26">
        <v>1996</v>
      </c>
      <c r="D26">
        <v>1997</v>
      </c>
      <c r="E26">
        <v>1998</v>
      </c>
      <c r="F26">
        <v>1999</v>
      </c>
      <c r="G26" s="7" t="s">
        <v>50</v>
      </c>
    </row>
    <row r="27" spans="1:7" ht="12.75">
      <c r="A27" s="1" t="s">
        <v>11</v>
      </c>
      <c r="B27">
        <v>33</v>
      </c>
      <c r="C27">
        <v>27</v>
      </c>
      <c r="D27">
        <v>27</v>
      </c>
      <c r="E27">
        <v>27</v>
      </c>
      <c r="F27">
        <v>31</v>
      </c>
      <c r="G27" t="s">
        <v>33</v>
      </c>
    </row>
    <row r="28" spans="1:7" ht="12.75">
      <c r="A28" s="1" t="s">
        <v>12</v>
      </c>
      <c r="B28">
        <v>0</v>
      </c>
      <c r="C28">
        <v>1</v>
      </c>
      <c r="D28">
        <v>1</v>
      </c>
      <c r="E28">
        <v>0</v>
      </c>
      <c r="F28">
        <v>0</v>
      </c>
      <c r="G28" t="s">
        <v>33</v>
      </c>
    </row>
    <row r="29" spans="1:7" ht="12.75">
      <c r="A29" s="1" t="s">
        <v>13</v>
      </c>
      <c r="B29">
        <v>42</v>
      </c>
      <c r="C29">
        <v>50</v>
      </c>
      <c r="D29">
        <v>43</v>
      </c>
      <c r="E29">
        <v>44</v>
      </c>
      <c r="F29">
        <v>46</v>
      </c>
      <c r="G29" t="s">
        <v>33</v>
      </c>
    </row>
    <row r="30" spans="1:7" ht="12.75">
      <c r="A30" s="1" t="s">
        <v>14</v>
      </c>
      <c r="B30">
        <v>10</v>
      </c>
      <c r="C30">
        <v>11</v>
      </c>
      <c r="D30">
        <v>13</v>
      </c>
      <c r="E30">
        <v>4</v>
      </c>
      <c r="F30">
        <v>15</v>
      </c>
      <c r="G30" t="s">
        <v>33</v>
      </c>
    </row>
    <row r="31" spans="1:7" ht="12.75">
      <c r="A31" s="1" t="s">
        <v>15</v>
      </c>
      <c r="B31">
        <v>21</v>
      </c>
      <c r="C31">
        <v>16</v>
      </c>
      <c r="D31">
        <v>20</v>
      </c>
      <c r="E31">
        <v>22</v>
      </c>
      <c r="F31">
        <v>12</v>
      </c>
      <c r="G31" t="s">
        <v>33</v>
      </c>
    </row>
    <row r="32" spans="1:7" ht="12.75">
      <c r="A32" s="1" t="s">
        <v>16</v>
      </c>
      <c r="B32">
        <v>131</v>
      </c>
      <c r="C32">
        <v>37</v>
      </c>
      <c r="D32">
        <v>39</v>
      </c>
      <c r="E32">
        <v>25</v>
      </c>
      <c r="F32">
        <v>31</v>
      </c>
      <c r="G32" t="s">
        <v>33</v>
      </c>
    </row>
    <row r="33" spans="1:7" ht="12.75">
      <c r="A33" s="1" t="s">
        <v>17</v>
      </c>
      <c r="B33">
        <v>3</v>
      </c>
      <c r="C33">
        <v>7</v>
      </c>
      <c r="D33">
        <v>12</v>
      </c>
      <c r="E33">
        <v>9</v>
      </c>
      <c r="F33">
        <v>11</v>
      </c>
      <c r="G33" t="s">
        <v>33</v>
      </c>
    </row>
    <row r="34" spans="1:7" ht="12.75">
      <c r="A34" s="1" t="s">
        <v>18</v>
      </c>
      <c r="B34">
        <v>60</v>
      </c>
      <c r="C34">
        <v>60</v>
      </c>
      <c r="D34">
        <v>55</v>
      </c>
      <c r="E34">
        <v>47</v>
      </c>
      <c r="F34">
        <v>56</v>
      </c>
      <c r="G34" t="s">
        <v>33</v>
      </c>
    </row>
    <row r="35" spans="1:7" ht="12.75">
      <c r="A35" s="1" t="s">
        <v>19</v>
      </c>
      <c r="B35">
        <v>24</v>
      </c>
      <c r="C35">
        <v>15</v>
      </c>
      <c r="D35">
        <v>20</v>
      </c>
      <c r="E35">
        <v>9</v>
      </c>
      <c r="F35">
        <v>9</v>
      </c>
      <c r="G35" t="s">
        <v>33</v>
      </c>
    </row>
    <row r="36" spans="1:7" ht="12.75">
      <c r="A36" s="1" t="s">
        <v>20</v>
      </c>
      <c r="B36">
        <v>24</v>
      </c>
      <c r="C36">
        <v>27</v>
      </c>
      <c r="D36">
        <v>23</v>
      </c>
      <c r="E36">
        <v>12</v>
      </c>
      <c r="F36">
        <v>12</v>
      </c>
      <c r="G36" t="s">
        <v>33</v>
      </c>
    </row>
    <row r="37" spans="1:7" ht="12.75">
      <c r="A37" s="1" t="s">
        <v>22</v>
      </c>
      <c r="B37">
        <v>0</v>
      </c>
      <c r="C37">
        <v>0</v>
      </c>
      <c r="D37">
        <v>0</v>
      </c>
      <c r="E37">
        <v>0</v>
      </c>
      <c r="F37">
        <v>0</v>
      </c>
      <c r="G37" t="s">
        <v>33</v>
      </c>
    </row>
    <row r="38" spans="1:7" ht="12.75">
      <c r="A38" s="1" t="s">
        <v>36</v>
      </c>
      <c r="B38">
        <v>34</v>
      </c>
      <c r="C38">
        <v>34</v>
      </c>
      <c r="D38">
        <v>20</v>
      </c>
      <c r="E38">
        <v>17</v>
      </c>
      <c r="F38">
        <v>18</v>
      </c>
      <c r="G38" t="s">
        <v>33</v>
      </c>
    </row>
    <row r="39" spans="1:7" ht="12.75">
      <c r="A39" s="1" t="s">
        <v>37</v>
      </c>
      <c r="B39">
        <v>312</v>
      </c>
      <c r="C39">
        <v>244</v>
      </c>
      <c r="D39">
        <v>225</v>
      </c>
      <c r="E39">
        <v>128</v>
      </c>
      <c r="F39">
        <v>166</v>
      </c>
      <c r="G39" t="s">
        <v>33</v>
      </c>
    </row>
    <row r="40" spans="1:7" ht="12.75">
      <c r="A40" s="1" t="s">
        <v>38</v>
      </c>
      <c r="B40">
        <v>63</v>
      </c>
      <c r="C40">
        <v>50</v>
      </c>
      <c r="D40">
        <v>38</v>
      </c>
      <c r="E40">
        <v>38</v>
      </c>
      <c r="F40">
        <v>36</v>
      </c>
      <c r="G40" t="s">
        <v>33</v>
      </c>
    </row>
    <row r="41" spans="1:7" ht="12.75">
      <c r="A41" s="1" t="s">
        <v>39</v>
      </c>
      <c r="B41">
        <v>213</v>
      </c>
      <c r="C41">
        <v>174</v>
      </c>
      <c r="D41">
        <v>145</v>
      </c>
      <c r="E41">
        <v>155</v>
      </c>
      <c r="F41">
        <v>149</v>
      </c>
      <c r="G41" t="s">
        <v>33</v>
      </c>
    </row>
    <row r="42" spans="1:7" ht="12.75">
      <c r="A42" s="1" t="s">
        <v>40</v>
      </c>
      <c r="B42">
        <v>97</v>
      </c>
      <c r="C42">
        <v>100</v>
      </c>
      <c r="D42">
        <v>50</v>
      </c>
      <c r="E42">
        <v>40</v>
      </c>
      <c r="F42">
        <v>40</v>
      </c>
      <c r="G42" t="s">
        <v>33</v>
      </c>
    </row>
    <row r="43" spans="1:7" ht="12.75">
      <c r="A43" s="1" t="s">
        <v>41</v>
      </c>
      <c r="B43">
        <v>314</v>
      </c>
      <c r="C43">
        <v>302</v>
      </c>
      <c r="D43">
        <v>195</v>
      </c>
      <c r="E43">
        <v>175</v>
      </c>
      <c r="F43">
        <v>153</v>
      </c>
      <c r="G43" t="s">
        <v>33</v>
      </c>
    </row>
    <row r="44" spans="1:7" ht="12.75">
      <c r="A44" s="1" t="s">
        <v>42</v>
      </c>
      <c r="B44">
        <v>6</v>
      </c>
      <c r="C44">
        <v>6</v>
      </c>
      <c r="D44">
        <v>1</v>
      </c>
      <c r="E44">
        <v>1</v>
      </c>
      <c r="F44">
        <v>1</v>
      </c>
      <c r="G44" t="s">
        <v>33</v>
      </c>
    </row>
    <row r="45" spans="1:7" ht="12.75">
      <c r="A45" s="1" t="s">
        <v>43</v>
      </c>
      <c r="B45">
        <v>14</v>
      </c>
      <c r="C45">
        <v>12</v>
      </c>
      <c r="D45">
        <v>12</v>
      </c>
      <c r="E45">
        <v>9</v>
      </c>
      <c r="F45">
        <v>5</v>
      </c>
      <c r="G45" t="s">
        <v>33</v>
      </c>
    </row>
    <row r="46" spans="1:7" ht="12.75">
      <c r="A46" s="1" t="s">
        <v>44</v>
      </c>
      <c r="B46">
        <v>48</v>
      </c>
      <c r="C46">
        <v>50</v>
      </c>
      <c r="D46">
        <v>36</v>
      </c>
      <c r="E46">
        <v>14</v>
      </c>
      <c r="F46">
        <v>13</v>
      </c>
      <c r="G46" t="s">
        <v>33</v>
      </c>
    </row>
    <row r="48" spans="1:6" ht="12.75">
      <c r="A48" t="s">
        <v>0</v>
      </c>
      <c r="B48">
        <f>SUM(B27:B46)/20</f>
        <v>72.45</v>
      </c>
      <c r="C48">
        <f>SUM(C27:C46)/20</f>
        <v>61.15</v>
      </c>
      <c r="D48">
        <f>SUM(D27:D46)/20</f>
        <v>48.75</v>
      </c>
      <c r="E48">
        <f>SUM(E27:E46)/20</f>
        <v>38.8</v>
      </c>
      <c r="F48">
        <f>SUM(F27:F46)/20</f>
        <v>40.2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6" width="5.7109375" style="0" customWidth="1"/>
  </cols>
  <sheetData>
    <row r="1" ht="12.75">
      <c r="A1" t="s">
        <v>55</v>
      </c>
    </row>
    <row r="2" spans="1:7" ht="12.75">
      <c r="A2" t="s">
        <v>52</v>
      </c>
      <c r="B2">
        <v>1997</v>
      </c>
      <c r="C2">
        <v>1998</v>
      </c>
      <c r="D2">
        <v>1999</v>
      </c>
      <c r="E2">
        <v>2000</v>
      </c>
      <c r="F2">
        <v>2001</v>
      </c>
      <c r="G2" s="7" t="s">
        <v>51</v>
      </c>
    </row>
    <row r="3" spans="1:7" ht="12.75">
      <c r="A3" s="1" t="s">
        <v>2</v>
      </c>
      <c r="B3">
        <v>1</v>
      </c>
      <c r="C3">
        <v>1</v>
      </c>
      <c r="D3">
        <v>0</v>
      </c>
      <c r="E3">
        <v>0</v>
      </c>
      <c r="F3">
        <v>0</v>
      </c>
      <c r="G3" t="s">
        <v>32</v>
      </c>
    </row>
    <row r="4" spans="1:7" ht="12.75">
      <c r="A4" s="1" t="s">
        <v>1</v>
      </c>
      <c r="B4">
        <v>4</v>
      </c>
      <c r="C4">
        <v>5</v>
      </c>
      <c r="D4">
        <v>6</v>
      </c>
      <c r="E4">
        <v>2</v>
      </c>
      <c r="F4">
        <v>1</v>
      </c>
      <c r="G4" t="s">
        <v>32</v>
      </c>
    </row>
    <row r="5" spans="1:7" ht="12.75">
      <c r="A5" s="1" t="s">
        <v>3</v>
      </c>
      <c r="B5">
        <v>12</v>
      </c>
      <c r="C5">
        <v>9</v>
      </c>
      <c r="D5">
        <v>10</v>
      </c>
      <c r="E5">
        <v>9</v>
      </c>
      <c r="F5">
        <v>0</v>
      </c>
      <c r="G5" t="s">
        <v>32</v>
      </c>
    </row>
    <row r="6" spans="1:7" ht="12.75">
      <c r="A6" s="1" t="s">
        <v>4</v>
      </c>
      <c r="B6">
        <v>22</v>
      </c>
      <c r="C6">
        <v>12</v>
      </c>
      <c r="D6">
        <v>15</v>
      </c>
      <c r="E6">
        <v>17</v>
      </c>
      <c r="F6">
        <v>3</v>
      </c>
      <c r="G6" t="s">
        <v>32</v>
      </c>
    </row>
    <row r="7" spans="1:7" ht="12.75">
      <c r="A7" s="1" t="s">
        <v>5</v>
      </c>
      <c r="B7">
        <v>6</v>
      </c>
      <c r="C7">
        <v>1</v>
      </c>
      <c r="D7">
        <v>1</v>
      </c>
      <c r="E7">
        <v>1</v>
      </c>
      <c r="F7">
        <v>1</v>
      </c>
      <c r="G7" t="s">
        <v>32</v>
      </c>
    </row>
    <row r="8" spans="1:7" ht="12.75">
      <c r="A8" s="1" t="s">
        <v>6</v>
      </c>
      <c r="B8">
        <v>8</v>
      </c>
      <c r="C8">
        <v>4</v>
      </c>
      <c r="D8">
        <v>5</v>
      </c>
      <c r="E8">
        <v>7</v>
      </c>
      <c r="F8">
        <v>6</v>
      </c>
      <c r="G8" t="s">
        <v>32</v>
      </c>
    </row>
    <row r="9" spans="1:7" ht="12.75">
      <c r="A9" s="1" t="s">
        <v>7</v>
      </c>
      <c r="B9">
        <v>33</v>
      </c>
      <c r="C9">
        <v>24</v>
      </c>
      <c r="D9">
        <v>30</v>
      </c>
      <c r="E9">
        <v>26</v>
      </c>
      <c r="F9">
        <v>7</v>
      </c>
      <c r="G9" t="s">
        <v>32</v>
      </c>
    </row>
    <row r="10" spans="1:7" ht="12.75">
      <c r="A10" s="1" t="s">
        <v>8</v>
      </c>
      <c r="B10">
        <v>3</v>
      </c>
      <c r="C10">
        <v>2</v>
      </c>
      <c r="D10">
        <v>2</v>
      </c>
      <c r="E10">
        <v>2</v>
      </c>
      <c r="F10">
        <v>1</v>
      </c>
      <c r="G10" t="s">
        <v>32</v>
      </c>
    </row>
    <row r="11" spans="1:7" ht="12.75">
      <c r="A11" s="1" t="s">
        <v>9</v>
      </c>
      <c r="B11">
        <v>31</v>
      </c>
      <c r="C11">
        <v>32</v>
      </c>
      <c r="D11">
        <v>36</v>
      </c>
      <c r="E11">
        <v>30</v>
      </c>
      <c r="F11">
        <v>6</v>
      </c>
      <c r="G11" t="s">
        <v>32</v>
      </c>
    </row>
    <row r="12" spans="1:7" ht="12.75">
      <c r="A12" s="1" t="s">
        <v>10</v>
      </c>
      <c r="B12">
        <v>2</v>
      </c>
      <c r="C12">
        <v>0</v>
      </c>
      <c r="D12">
        <v>2</v>
      </c>
      <c r="E12">
        <v>1</v>
      </c>
      <c r="F12">
        <v>1</v>
      </c>
      <c r="G12" t="s">
        <v>32</v>
      </c>
    </row>
    <row r="13" spans="1:7" ht="12.75">
      <c r="A13" s="1" t="s">
        <v>11</v>
      </c>
      <c r="B13">
        <v>27</v>
      </c>
      <c r="C13">
        <v>27</v>
      </c>
      <c r="D13">
        <v>31</v>
      </c>
      <c r="E13">
        <v>44</v>
      </c>
      <c r="F13">
        <v>22</v>
      </c>
      <c r="G13" t="s">
        <v>32</v>
      </c>
    </row>
    <row r="14" spans="1:7" ht="12.75">
      <c r="A14" s="1" t="s">
        <v>12</v>
      </c>
      <c r="B14">
        <v>1</v>
      </c>
      <c r="C14">
        <v>0</v>
      </c>
      <c r="D14">
        <v>0</v>
      </c>
      <c r="E14">
        <v>0</v>
      </c>
      <c r="F14">
        <v>0</v>
      </c>
      <c r="G14" t="s">
        <v>32</v>
      </c>
    </row>
    <row r="15" spans="1:7" ht="12.75">
      <c r="A15" s="1" t="s">
        <v>13</v>
      </c>
      <c r="B15">
        <v>43</v>
      </c>
      <c r="C15">
        <v>44</v>
      </c>
      <c r="D15">
        <v>46</v>
      </c>
      <c r="E15">
        <v>57</v>
      </c>
      <c r="F15">
        <v>36</v>
      </c>
      <c r="G15" t="s">
        <v>32</v>
      </c>
    </row>
    <row r="16" spans="1:7" ht="12.75">
      <c r="A16" s="1" t="s">
        <v>14</v>
      </c>
      <c r="B16">
        <v>13</v>
      </c>
      <c r="C16">
        <v>4</v>
      </c>
      <c r="D16">
        <v>15</v>
      </c>
      <c r="E16">
        <v>9</v>
      </c>
      <c r="F16">
        <v>3</v>
      </c>
      <c r="G16" t="s">
        <v>32</v>
      </c>
    </row>
    <row r="17" spans="1:7" ht="12.75">
      <c r="A17" s="1" t="s">
        <v>15</v>
      </c>
      <c r="B17">
        <v>20</v>
      </c>
      <c r="C17">
        <v>22</v>
      </c>
      <c r="D17">
        <v>12</v>
      </c>
      <c r="E17">
        <v>12</v>
      </c>
      <c r="F17">
        <v>1</v>
      </c>
      <c r="G17" t="s">
        <v>32</v>
      </c>
    </row>
    <row r="18" spans="1:7" ht="12.75">
      <c r="A18" s="1" t="s">
        <v>16</v>
      </c>
      <c r="B18">
        <v>39</v>
      </c>
      <c r="C18">
        <v>25</v>
      </c>
      <c r="D18">
        <v>31</v>
      </c>
      <c r="E18">
        <v>43</v>
      </c>
      <c r="F18">
        <v>1</v>
      </c>
      <c r="G18" t="s">
        <v>32</v>
      </c>
    </row>
    <row r="19" spans="1:7" ht="12.75">
      <c r="A19" s="1" t="s">
        <v>17</v>
      </c>
      <c r="B19">
        <v>12</v>
      </c>
      <c r="C19">
        <v>9</v>
      </c>
      <c r="D19">
        <v>11</v>
      </c>
      <c r="E19">
        <v>13</v>
      </c>
      <c r="F19">
        <v>2</v>
      </c>
      <c r="G19" t="s">
        <v>32</v>
      </c>
    </row>
    <row r="20" spans="1:7" ht="12.75">
      <c r="A20" s="1" t="s">
        <v>18</v>
      </c>
      <c r="B20">
        <v>55</v>
      </c>
      <c r="C20">
        <v>47</v>
      </c>
      <c r="D20">
        <v>56</v>
      </c>
      <c r="E20">
        <v>57</v>
      </c>
      <c r="F20">
        <v>24</v>
      </c>
      <c r="G20" t="s">
        <v>32</v>
      </c>
    </row>
    <row r="21" spans="1:7" ht="12.75">
      <c r="A21" s="1" t="s">
        <v>19</v>
      </c>
      <c r="B21">
        <v>20</v>
      </c>
      <c r="C21">
        <v>9</v>
      </c>
      <c r="D21">
        <v>9</v>
      </c>
      <c r="E21">
        <v>8</v>
      </c>
      <c r="F21">
        <v>6</v>
      </c>
      <c r="G21" t="s">
        <v>32</v>
      </c>
    </row>
    <row r="22" spans="1:7" ht="12.75">
      <c r="A22" s="1" t="s">
        <v>20</v>
      </c>
      <c r="B22">
        <v>23</v>
      </c>
      <c r="C22">
        <v>12</v>
      </c>
      <c r="D22">
        <v>12</v>
      </c>
      <c r="E22">
        <v>13</v>
      </c>
      <c r="F22">
        <v>10</v>
      </c>
      <c r="G22" t="s">
        <v>32</v>
      </c>
    </row>
    <row r="23" spans="1:7" ht="12.75">
      <c r="A23" s="1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 t="s">
        <v>32</v>
      </c>
    </row>
    <row r="24" spans="1:7" ht="12.75">
      <c r="A24" s="1" t="s">
        <v>23</v>
      </c>
      <c r="B24">
        <v>18</v>
      </c>
      <c r="C24">
        <v>21</v>
      </c>
      <c r="D24">
        <v>20</v>
      </c>
      <c r="E24">
        <v>20</v>
      </c>
      <c r="F24">
        <v>18</v>
      </c>
      <c r="G24" t="s">
        <v>32</v>
      </c>
    </row>
    <row r="25" spans="1:7" ht="12.75">
      <c r="A25" s="1" t="s">
        <v>24</v>
      </c>
      <c r="B25">
        <v>24</v>
      </c>
      <c r="C25">
        <v>21</v>
      </c>
      <c r="D25">
        <v>23</v>
      </c>
      <c r="E25">
        <v>27</v>
      </c>
      <c r="F25">
        <v>2</v>
      </c>
      <c r="G25" t="s">
        <v>32</v>
      </c>
    </row>
    <row r="26" spans="1:7" ht="12.75">
      <c r="A26" s="1" t="s">
        <v>25</v>
      </c>
      <c r="B26">
        <v>23</v>
      </c>
      <c r="C26">
        <v>22</v>
      </c>
      <c r="D26">
        <v>21</v>
      </c>
      <c r="E26">
        <v>22</v>
      </c>
      <c r="F26">
        <v>8</v>
      </c>
      <c r="G26" t="s">
        <v>32</v>
      </c>
    </row>
    <row r="27" spans="1:7" ht="12.75">
      <c r="A27" s="1" t="s">
        <v>26</v>
      </c>
      <c r="B27">
        <v>0</v>
      </c>
      <c r="C27">
        <v>2</v>
      </c>
      <c r="D27">
        <v>2</v>
      </c>
      <c r="E27">
        <v>2</v>
      </c>
      <c r="F27">
        <v>2</v>
      </c>
      <c r="G27" t="s">
        <v>32</v>
      </c>
    </row>
    <row r="28" spans="1:7" ht="12.75">
      <c r="A28" s="1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 t="s">
        <v>32</v>
      </c>
    </row>
    <row r="29" spans="1:7" ht="12.75">
      <c r="A29" s="1" t="s">
        <v>28</v>
      </c>
      <c r="B29">
        <v>0</v>
      </c>
      <c r="C29">
        <v>0</v>
      </c>
      <c r="D29">
        <v>0</v>
      </c>
      <c r="E29">
        <v>0</v>
      </c>
      <c r="F29">
        <v>0</v>
      </c>
      <c r="G29" t="s">
        <v>32</v>
      </c>
    </row>
    <row r="30" spans="1:7" ht="12.75">
      <c r="A30" s="1" t="s">
        <v>29</v>
      </c>
      <c r="B30">
        <v>12</v>
      </c>
      <c r="C30">
        <v>6</v>
      </c>
      <c r="D30">
        <v>7</v>
      </c>
      <c r="E30">
        <v>7</v>
      </c>
      <c r="F30">
        <v>2</v>
      </c>
      <c r="G30" t="s">
        <v>32</v>
      </c>
    </row>
    <row r="31" spans="1:7" ht="12.75">
      <c r="A31" s="1" t="s">
        <v>30</v>
      </c>
      <c r="B31">
        <v>30</v>
      </c>
      <c r="C31">
        <v>18</v>
      </c>
      <c r="D31">
        <v>27</v>
      </c>
      <c r="E31">
        <v>32</v>
      </c>
      <c r="F31">
        <v>4</v>
      </c>
      <c r="G31" t="s">
        <v>32</v>
      </c>
    </row>
    <row r="32" spans="1:7" ht="12.75">
      <c r="A32" s="1" t="s">
        <v>31</v>
      </c>
      <c r="B32">
        <v>11</v>
      </c>
      <c r="C32">
        <v>5</v>
      </c>
      <c r="D32">
        <v>5</v>
      </c>
      <c r="E32">
        <v>6</v>
      </c>
      <c r="F32">
        <v>3</v>
      </c>
      <c r="G32" t="s">
        <v>32</v>
      </c>
    </row>
    <row r="33" spans="1:7" ht="12.75">
      <c r="A33" s="1" t="s">
        <v>22</v>
      </c>
      <c r="B33">
        <v>0</v>
      </c>
      <c r="C33">
        <v>0</v>
      </c>
      <c r="D33">
        <v>0</v>
      </c>
      <c r="E33">
        <v>0</v>
      </c>
      <c r="F33">
        <v>0</v>
      </c>
      <c r="G33" t="s">
        <v>32</v>
      </c>
    </row>
    <row r="34" spans="1:7" ht="12.75">
      <c r="A34" s="1" t="s">
        <v>36</v>
      </c>
      <c r="B34">
        <v>20</v>
      </c>
      <c r="C34">
        <v>17</v>
      </c>
      <c r="D34">
        <v>18</v>
      </c>
      <c r="E34">
        <v>24</v>
      </c>
      <c r="F34">
        <v>12</v>
      </c>
      <c r="G34" t="s">
        <v>32</v>
      </c>
    </row>
    <row r="35" spans="1:7" ht="12.75">
      <c r="A35" s="1" t="s">
        <v>37</v>
      </c>
      <c r="B35">
        <v>225</v>
      </c>
      <c r="C35">
        <v>128</v>
      </c>
      <c r="D35">
        <v>166</v>
      </c>
      <c r="E35">
        <v>179</v>
      </c>
      <c r="F35">
        <v>100</v>
      </c>
      <c r="G35" t="s">
        <v>32</v>
      </c>
    </row>
    <row r="36" spans="1:7" ht="12.75">
      <c r="A36" s="1" t="s">
        <v>38</v>
      </c>
      <c r="B36">
        <v>38</v>
      </c>
      <c r="C36">
        <v>38</v>
      </c>
      <c r="D36">
        <v>36</v>
      </c>
      <c r="E36">
        <v>35</v>
      </c>
      <c r="F36">
        <v>10</v>
      </c>
      <c r="G36" t="s">
        <v>32</v>
      </c>
    </row>
    <row r="37" spans="1:7" ht="12.75">
      <c r="A37" s="1" t="s">
        <v>39</v>
      </c>
      <c r="B37">
        <v>145</v>
      </c>
      <c r="C37">
        <v>155</v>
      </c>
      <c r="D37">
        <v>149</v>
      </c>
      <c r="E37">
        <v>129</v>
      </c>
      <c r="F37">
        <v>64</v>
      </c>
      <c r="G37" t="s">
        <v>32</v>
      </c>
    </row>
    <row r="38" spans="1:7" ht="12.75">
      <c r="A38" s="1" t="s">
        <v>40</v>
      </c>
      <c r="B38">
        <v>50</v>
      </c>
      <c r="C38">
        <v>40</v>
      </c>
      <c r="D38">
        <v>40</v>
      </c>
      <c r="E38">
        <v>36</v>
      </c>
      <c r="F38">
        <v>4</v>
      </c>
      <c r="G38" t="s">
        <v>32</v>
      </c>
    </row>
    <row r="39" spans="1:7" ht="12.75">
      <c r="A39" s="1" t="s">
        <v>41</v>
      </c>
      <c r="B39">
        <v>195</v>
      </c>
      <c r="C39">
        <v>175</v>
      </c>
      <c r="D39">
        <v>153</v>
      </c>
      <c r="E39">
        <v>139</v>
      </c>
      <c r="F39">
        <v>62</v>
      </c>
      <c r="G39" t="s">
        <v>32</v>
      </c>
    </row>
    <row r="40" spans="1:7" ht="12.75">
      <c r="A40" s="1" t="s">
        <v>42</v>
      </c>
      <c r="B40">
        <v>1</v>
      </c>
      <c r="C40">
        <v>1</v>
      </c>
      <c r="D40">
        <v>1</v>
      </c>
      <c r="E40">
        <v>1</v>
      </c>
      <c r="F40">
        <v>1</v>
      </c>
      <c r="G40" t="s">
        <v>32</v>
      </c>
    </row>
    <row r="41" spans="1:7" ht="12.75">
      <c r="A41" s="1" t="s">
        <v>43</v>
      </c>
      <c r="B41">
        <v>12</v>
      </c>
      <c r="C41">
        <v>9</v>
      </c>
      <c r="D41">
        <v>5</v>
      </c>
      <c r="E41">
        <v>5</v>
      </c>
      <c r="F41">
        <v>1</v>
      </c>
      <c r="G41" t="s">
        <v>32</v>
      </c>
    </row>
    <row r="42" spans="1:7" ht="12.75">
      <c r="A42" s="1" t="s">
        <v>44</v>
      </c>
      <c r="B42">
        <v>36</v>
      </c>
      <c r="C42">
        <v>14</v>
      </c>
      <c r="D42">
        <v>13</v>
      </c>
      <c r="E42">
        <v>12</v>
      </c>
      <c r="F42">
        <v>5</v>
      </c>
      <c r="G42" t="s">
        <v>32</v>
      </c>
    </row>
    <row r="44" spans="1:6" ht="12.75">
      <c r="A44" t="s">
        <v>0</v>
      </c>
      <c r="B44" s="2">
        <f>SUM(B3:B42)/40</f>
        <v>30.375</v>
      </c>
      <c r="C44" s="2">
        <f>SUM(C3:C42)/40</f>
        <v>24.025</v>
      </c>
      <c r="D44" s="2">
        <f>SUM(D3:D42)/40</f>
        <v>25.4</v>
      </c>
      <c r="E44" s="2">
        <f>SUM(E3:E42)/40</f>
        <v>25.675</v>
      </c>
      <c r="F44" s="2">
        <f>SUM(F3:F42)/40</f>
        <v>10.725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C2" sqref="C2:G2"/>
    </sheetView>
  </sheetViews>
  <sheetFormatPr defaultColWidth="9.140625" defaultRowHeight="12.75"/>
  <sheetData>
    <row r="1" ht="12.75">
      <c r="A1" t="s">
        <v>45</v>
      </c>
    </row>
    <row r="2" spans="1:8" ht="25.5">
      <c r="A2" s="3"/>
      <c r="B2" s="3">
        <v>1999</v>
      </c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 t="s">
        <v>35</v>
      </c>
    </row>
    <row r="3" spans="1:8" ht="12.75">
      <c r="A3" s="4" t="s">
        <v>48</v>
      </c>
      <c r="B3" s="3"/>
      <c r="C3" s="3"/>
      <c r="D3" s="3"/>
      <c r="E3" s="3"/>
      <c r="F3" s="3"/>
      <c r="G3" s="3"/>
      <c r="H3" s="3"/>
    </row>
    <row r="4" spans="1:8" ht="12.75">
      <c r="A4" s="1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 t="s">
        <v>32</v>
      </c>
    </row>
    <row r="5" spans="1:8" ht="12.75">
      <c r="A5" s="1" t="s">
        <v>8</v>
      </c>
      <c r="B5">
        <v>2</v>
      </c>
      <c r="C5">
        <v>2</v>
      </c>
      <c r="D5">
        <v>1</v>
      </c>
      <c r="E5">
        <v>1</v>
      </c>
      <c r="F5">
        <v>1</v>
      </c>
      <c r="G5">
        <v>1</v>
      </c>
      <c r="H5" t="s">
        <v>32</v>
      </c>
    </row>
    <row r="6" spans="1:8" ht="12.75">
      <c r="A6" s="1" t="s">
        <v>9</v>
      </c>
      <c r="B6">
        <v>36</v>
      </c>
      <c r="C6">
        <v>30</v>
      </c>
      <c r="D6">
        <v>6</v>
      </c>
      <c r="E6">
        <v>18</v>
      </c>
      <c r="F6">
        <v>13</v>
      </c>
      <c r="G6">
        <v>7</v>
      </c>
      <c r="H6" t="s">
        <v>32</v>
      </c>
    </row>
    <row r="7" spans="1:8" ht="12.75">
      <c r="A7" s="1" t="s">
        <v>10</v>
      </c>
      <c r="B7">
        <v>2</v>
      </c>
      <c r="C7">
        <v>1</v>
      </c>
      <c r="D7">
        <v>1</v>
      </c>
      <c r="E7">
        <v>1</v>
      </c>
      <c r="F7">
        <v>1</v>
      </c>
      <c r="G7">
        <v>1</v>
      </c>
      <c r="H7" t="s">
        <v>32</v>
      </c>
    </row>
    <row r="8" spans="1:8" ht="12.75">
      <c r="A8" s="1" t="s">
        <v>11</v>
      </c>
      <c r="B8">
        <v>31</v>
      </c>
      <c r="C8">
        <v>44</v>
      </c>
      <c r="D8">
        <v>22</v>
      </c>
      <c r="E8">
        <v>40</v>
      </c>
      <c r="F8">
        <v>35</v>
      </c>
      <c r="G8">
        <v>29</v>
      </c>
      <c r="H8" t="s">
        <v>32</v>
      </c>
    </row>
    <row r="9" spans="1:8" ht="12.75">
      <c r="A9" s="1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 t="s">
        <v>32</v>
      </c>
    </row>
    <row r="10" spans="1:8" ht="12.75">
      <c r="A10" s="1" t="s">
        <v>13</v>
      </c>
      <c r="B10">
        <v>46</v>
      </c>
      <c r="C10">
        <v>57</v>
      </c>
      <c r="D10">
        <v>36</v>
      </c>
      <c r="E10">
        <v>64</v>
      </c>
      <c r="F10">
        <v>70</v>
      </c>
      <c r="G10">
        <v>56</v>
      </c>
      <c r="H10" t="s">
        <v>32</v>
      </c>
    </row>
    <row r="11" spans="1:8" ht="12.75">
      <c r="A11" s="1" t="s">
        <v>14</v>
      </c>
      <c r="B11">
        <v>15</v>
      </c>
      <c r="C11">
        <v>9</v>
      </c>
      <c r="D11">
        <v>3</v>
      </c>
      <c r="E11">
        <v>8</v>
      </c>
      <c r="F11">
        <v>1</v>
      </c>
      <c r="G11">
        <v>0</v>
      </c>
      <c r="H11" t="s">
        <v>32</v>
      </c>
    </row>
    <row r="12" spans="1:8" ht="12.75">
      <c r="A12" s="1" t="s">
        <v>21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 t="s">
        <v>32</v>
      </c>
    </row>
    <row r="13" spans="1:8" ht="12.75">
      <c r="A13" s="1" t="s">
        <v>23</v>
      </c>
      <c r="B13">
        <v>20</v>
      </c>
      <c r="C13">
        <v>20</v>
      </c>
      <c r="D13">
        <v>18</v>
      </c>
      <c r="E13">
        <v>22</v>
      </c>
      <c r="F13">
        <v>20</v>
      </c>
      <c r="G13">
        <v>20</v>
      </c>
      <c r="H13" t="s">
        <v>32</v>
      </c>
    </row>
    <row r="14" spans="1:8" ht="12.75">
      <c r="A14" s="1" t="s">
        <v>24</v>
      </c>
      <c r="B14">
        <v>23</v>
      </c>
      <c r="C14">
        <v>27</v>
      </c>
      <c r="D14">
        <v>2</v>
      </c>
      <c r="E14">
        <v>12</v>
      </c>
      <c r="F14">
        <v>10</v>
      </c>
      <c r="G14">
        <v>9</v>
      </c>
      <c r="H14" t="s">
        <v>32</v>
      </c>
    </row>
    <row r="15" spans="1:8" ht="12.75">
      <c r="A15" s="1" t="s">
        <v>25</v>
      </c>
      <c r="B15">
        <v>21</v>
      </c>
      <c r="C15">
        <v>22</v>
      </c>
      <c r="D15">
        <v>8</v>
      </c>
      <c r="E15">
        <v>17</v>
      </c>
      <c r="F15">
        <v>17</v>
      </c>
      <c r="G15">
        <v>17</v>
      </c>
      <c r="H15" t="s">
        <v>32</v>
      </c>
    </row>
    <row r="16" spans="1:7" ht="12.75">
      <c r="A16" t="s">
        <v>0</v>
      </c>
      <c r="B16" s="2">
        <f aca="true" t="shared" si="0" ref="B16:G16">SUM(B4:B15)/12</f>
        <v>16.333333333333332</v>
      </c>
      <c r="C16" s="2">
        <f t="shared" si="0"/>
        <v>17.666666666666668</v>
      </c>
      <c r="D16" s="2">
        <f t="shared" si="0"/>
        <v>8.083333333333334</v>
      </c>
      <c r="E16" s="2">
        <f t="shared" si="0"/>
        <v>15.25</v>
      </c>
      <c r="F16" s="2">
        <f t="shared" si="0"/>
        <v>14</v>
      </c>
      <c r="G16" s="2">
        <f t="shared" si="0"/>
        <v>11.666666666666666</v>
      </c>
    </row>
    <row r="17" spans="1:2" ht="12.75">
      <c r="A17" s="1"/>
      <c r="B17" s="1"/>
    </row>
    <row r="18" ht="12.75">
      <c r="A18" s="5" t="s">
        <v>47</v>
      </c>
    </row>
    <row r="19" spans="1:8" ht="12.75">
      <c r="A19" s="1" t="s">
        <v>1</v>
      </c>
      <c r="B19">
        <v>6</v>
      </c>
      <c r="C19">
        <v>2</v>
      </c>
      <c r="D19">
        <v>1</v>
      </c>
      <c r="E19">
        <v>1</v>
      </c>
      <c r="F19">
        <v>0</v>
      </c>
      <c r="G19">
        <v>0</v>
      </c>
      <c r="H19" t="s">
        <v>34</v>
      </c>
    </row>
    <row r="20" spans="1:8" ht="12.75">
      <c r="A20" s="1" t="s">
        <v>3</v>
      </c>
      <c r="B20">
        <v>10</v>
      </c>
      <c r="C20">
        <v>9</v>
      </c>
      <c r="D20">
        <v>0</v>
      </c>
      <c r="E20">
        <v>1</v>
      </c>
      <c r="F20">
        <v>1</v>
      </c>
      <c r="G20">
        <v>2</v>
      </c>
      <c r="H20" t="s">
        <v>34</v>
      </c>
    </row>
    <row r="21" spans="1:8" ht="12.75">
      <c r="A21" s="1" t="s">
        <v>4</v>
      </c>
      <c r="B21">
        <v>15</v>
      </c>
      <c r="C21">
        <v>17</v>
      </c>
      <c r="D21">
        <v>3</v>
      </c>
      <c r="E21">
        <v>4</v>
      </c>
      <c r="F21">
        <v>8</v>
      </c>
      <c r="G21">
        <v>8</v>
      </c>
      <c r="H21" t="s">
        <v>34</v>
      </c>
    </row>
    <row r="22" spans="1:8" ht="12.75">
      <c r="A22" s="1" t="s">
        <v>15</v>
      </c>
      <c r="B22">
        <v>12</v>
      </c>
      <c r="C22">
        <v>12</v>
      </c>
      <c r="D22">
        <v>1</v>
      </c>
      <c r="E22">
        <v>6</v>
      </c>
      <c r="F22">
        <v>7</v>
      </c>
      <c r="G22">
        <v>1</v>
      </c>
      <c r="H22" t="s">
        <v>34</v>
      </c>
    </row>
    <row r="23" spans="1:8" ht="12.75">
      <c r="A23" s="1" t="s">
        <v>18</v>
      </c>
      <c r="B23">
        <v>56</v>
      </c>
      <c r="C23">
        <v>57</v>
      </c>
      <c r="D23">
        <v>24</v>
      </c>
      <c r="E23">
        <v>45</v>
      </c>
      <c r="F23">
        <v>51</v>
      </c>
      <c r="G23">
        <v>54</v>
      </c>
      <c r="H23" t="s">
        <v>34</v>
      </c>
    </row>
    <row r="24" spans="1:8" ht="12.75">
      <c r="A24" s="1" t="s">
        <v>19</v>
      </c>
      <c r="B24">
        <v>9</v>
      </c>
      <c r="C24">
        <v>8</v>
      </c>
      <c r="D24">
        <v>6</v>
      </c>
      <c r="E24">
        <v>4</v>
      </c>
      <c r="F24">
        <v>5</v>
      </c>
      <c r="G24">
        <v>6</v>
      </c>
      <c r="H24" t="s">
        <v>34</v>
      </c>
    </row>
    <row r="25" spans="1:8" ht="12.75">
      <c r="A25" s="1" t="s">
        <v>20</v>
      </c>
      <c r="B25">
        <v>12</v>
      </c>
      <c r="C25">
        <v>13</v>
      </c>
      <c r="D25">
        <v>10</v>
      </c>
      <c r="E25">
        <v>5</v>
      </c>
      <c r="F25">
        <v>7</v>
      </c>
      <c r="G25">
        <v>14</v>
      </c>
      <c r="H25" t="s">
        <v>34</v>
      </c>
    </row>
    <row r="26" spans="1:8" ht="12.75">
      <c r="A26" s="1" t="s">
        <v>29</v>
      </c>
      <c r="B26">
        <v>7</v>
      </c>
      <c r="C26">
        <v>7</v>
      </c>
      <c r="D26">
        <v>2</v>
      </c>
      <c r="E26">
        <v>1</v>
      </c>
      <c r="F26">
        <v>0</v>
      </c>
      <c r="G26">
        <v>0</v>
      </c>
      <c r="H26" t="s">
        <v>34</v>
      </c>
    </row>
    <row r="27" spans="1:8" ht="12.75">
      <c r="A27" s="1" t="s">
        <v>30</v>
      </c>
      <c r="B27">
        <v>27</v>
      </c>
      <c r="C27">
        <v>32</v>
      </c>
      <c r="D27">
        <v>4</v>
      </c>
      <c r="E27">
        <v>18</v>
      </c>
      <c r="F27">
        <v>4</v>
      </c>
      <c r="G27">
        <v>9</v>
      </c>
      <c r="H27" t="s">
        <v>34</v>
      </c>
    </row>
    <row r="28" spans="1:8" ht="12.75">
      <c r="A28" s="1" t="s">
        <v>31</v>
      </c>
      <c r="B28">
        <v>5</v>
      </c>
      <c r="C28">
        <v>6</v>
      </c>
      <c r="D28">
        <v>3</v>
      </c>
      <c r="E28">
        <v>3</v>
      </c>
      <c r="F28">
        <v>1</v>
      </c>
      <c r="G28">
        <v>2</v>
      </c>
      <c r="H28" t="s">
        <v>34</v>
      </c>
    </row>
    <row r="30" spans="1:7" ht="12.75">
      <c r="A30" t="s">
        <v>0</v>
      </c>
      <c r="B30">
        <f aca="true" t="shared" si="1" ref="B30:G30">SUM(B19:B28)/10</f>
        <v>15.9</v>
      </c>
      <c r="C30">
        <f t="shared" si="1"/>
        <v>16.3</v>
      </c>
      <c r="D30">
        <f t="shared" si="1"/>
        <v>5.4</v>
      </c>
      <c r="E30">
        <f t="shared" si="1"/>
        <v>8.8</v>
      </c>
      <c r="F30">
        <f t="shared" si="1"/>
        <v>8.4</v>
      </c>
      <c r="G30">
        <f t="shared" si="1"/>
        <v>9.6</v>
      </c>
    </row>
    <row r="32" ht="12.75">
      <c r="A32" s="6" t="s">
        <v>46</v>
      </c>
    </row>
    <row r="33" spans="1:8" ht="12.75">
      <c r="A33" s="1" t="s">
        <v>5</v>
      </c>
      <c r="B33">
        <v>1</v>
      </c>
      <c r="C33">
        <v>1</v>
      </c>
      <c r="D33">
        <v>1</v>
      </c>
      <c r="E33">
        <v>0</v>
      </c>
      <c r="F33">
        <v>0</v>
      </c>
      <c r="G33">
        <v>0</v>
      </c>
      <c r="H33" t="s">
        <v>33</v>
      </c>
    </row>
    <row r="34" spans="1:8" ht="12.75">
      <c r="A34" s="1" t="s">
        <v>6</v>
      </c>
      <c r="B34">
        <v>5</v>
      </c>
      <c r="C34">
        <v>7</v>
      </c>
      <c r="D34">
        <v>6</v>
      </c>
      <c r="E34">
        <v>2</v>
      </c>
      <c r="F34">
        <v>2</v>
      </c>
      <c r="G34">
        <v>2</v>
      </c>
      <c r="H34" t="s">
        <v>33</v>
      </c>
    </row>
    <row r="35" spans="1:8" ht="12.75">
      <c r="A35" s="1" t="s">
        <v>7</v>
      </c>
      <c r="B35">
        <v>30</v>
      </c>
      <c r="C35">
        <v>26</v>
      </c>
      <c r="D35">
        <v>7</v>
      </c>
      <c r="E35">
        <v>11</v>
      </c>
      <c r="F35">
        <v>4</v>
      </c>
      <c r="G35">
        <v>6</v>
      </c>
      <c r="H35" t="s">
        <v>33</v>
      </c>
    </row>
    <row r="36" spans="1:8" ht="12.75">
      <c r="A36" s="1" t="s">
        <v>16</v>
      </c>
      <c r="B36">
        <v>31</v>
      </c>
      <c r="C36">
        <v>43</v>
      </c>
      <c r="D36">
        <v>1</v>
      </c>
      <c r="E36">
        <v>10</v>
      </c>
      <c r="F36">
        <v>14</v>
      </c>
      <c r="G36">
        <v>11</v>
      </c>
      <c r="H36" t="s">
        <v>33</v>
      </c>
    </row>
    <row r="37" spans="1:8" ht="12.75">
      <c r="A37" s="1" t="s">
        <v>17</v>
      </c>
      <c r="B37">
        <v>11</v>
      </c>
      <c r="C37">
        <v>13</v>
      </c>
      <c r="D37">
        <v>2</v>
      </c>
      <c r="E37">
        <v>10</v>
      </c>
      <c r="F37">
        <v>11</v>
      </c>
      <c r="G37">
        <v>11</v>
      </c>
      <c r="H37" t="s">
        <v>33</v>
      </c>
    </row>
    <row r="38" spans="1:8" ht="12.75">
      <c r="A38" s="1" t="s">
        <v>26</v>
      </c>
      <c r="B38">
        <v>2</v>
      </c>
      <c r="C38">
        <v>2</v>
      </c>
      <c r="D38">
        <v>2</v>
      </c>
      <c r="E38">
        <v>2</v>
      </c>
      <c r="F38">
        <v>3</v>
      </c>
      <c r="G38">
        <v>6</v>
      </c>
      <c r="H38" t="s">
        <v>33</v>
      </c>
    </row>
    <row r="39" spans="1:8" ht="12.75">
      <c r="A39" s="1" t="s">
        <v>27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 t="s">
        <v>33</v>
      </c>
    </row>
    <row r="40" spans="1:8" ht="12.75">
      <c r="A40" s="1" t="s">
        <v>28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 t="s">
        <v>33</v>
      </c>
    </row>
    <row r="41" spans="1:8" ht="12.75">
      <c r="A41" s="1" t="s">
        <v>22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 t="s">
        <v>33</v>
      </c>
    </row>
    <row r="42" spans="1:8" ht="12.75">
      <c r="A42" s="1" t="s">
        <v>36</v>
      </c>
      <c r="B42">
        <v>18</v>
      </c>
      <c r="C42">
        <v>24</v>
      </c>
      <c r="D42">
        <v>12</v>
      </c>
      <c r="E42">
        <v>20</v>
      </c>
      <c r="F42">
        <v>22</v>
      </c>
      <c r="G42">
        <v>25</v>
      </c>
      <c r="H42" t="s">
        <v>33</v>
      </c>
    </row>
    <row r="43" spans="1:8" ht="12.75">
      <c r="A43" s="1" t="s">
        <v>37</v>
      </c>
      <c r="B43">
        <v>166</v>
      </c>
      <c r="C43">
        <v>179</v>
      </c>
      <c r="D43">
        <v>100</v>
      </c>
      <c r="E43">
        <v>152</v>
      </c>
      <c r="F43">
        <v>169</v>
      </c>
      <c r="G43">
        <v>184</v>
      </c>
      <c r="H43" t="s">
        <v>33</v>
      </c>
    </row>
    <row r="44" spans="1:8" ht="12.75">
      <c r="A44" s="1" t="s">
        <v>38</v>
      </c>
      <c r="B44">
        <v>36</v>
      </c>
      <c r="C44">
        <v>35</v>
      </c>
      <c r="D44">
        <v>10</v>
      </c>
      <c r="E44">
        <v>16</v>
      </c>
      <c r="F44">
        <v>80</v>
      </c>
      <c r="G44">
        <v>60</v>
      </c>
      <c r="H44" t="s">
        <v>33</v>
      </c>
    </row>
    <row r="45" spans="1:8" ht="12.75">
      <c r="A45" s="1" t="s">
        <v>39</v>
      </c>
      <c r="B45">
        <v>149</v>
      </c>
      <c r="C45">
        <v>129</v>
      </c>
      <c r="D45">
        <v>64</v>
      </c>
      <c r="E45">
        <v>117</v>
      </c>
      <c r="F45">
        <v>95</v>
      </c>
      <c r="G45">
        <v>81</v>
      </c>
      <c r="H45" t="s">
        <v>33</v>
      </c>
    </row>
    <row r="46" spans="1:8" ht="12.75">
      <c r="A46" s="1" t="s">
        <v>40</v>
      </c>
      <c r="B46">
        <v>40</v>
      </c>
      <c r="C46">
        <v>36</v>
      </c>
      <c r="D46">
        <v>4</v>
      </c>
      <c r="E46">
        <v>11</v>
      </c>
      <c r="F46">
        <v>27</v>
      </c>
      <c r="G46">
        <v>33</v>
      </c>
      <c r="H46" t="s">
        <v>33</v>
      </c>
    </row>
    <row r="47" spans="1:8" ht="12.75">
      <c r="A47" s="1" t="s">
        <v>41</v>
      </c>
      <c r="B47">
        <v>153</v>
      </c>
      <c r="C47">
        <v>139</v>
      </c>
      <c r="D47">
        <v>62</v>
      </c>
      <c r="E47">
        <v>86</v>
      </c>
      <c r="F47">
        <v>79</v>
      </c>
      <c r="G47">
        <v>78</v>
      </c>
      <c r="H47" t="s">
        <v>33</v>
      </c>
    </row>
    <row r="48" spans="1:8" ht="12.75">
      <c r="A48" s="1" t="s">
        <v>42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 t="s">
        <v>33</v>
      </c>
    </row>
    <row r="49" spans="1:8" ht="12.75">
      <c r="A49" s="1" t="s">
        <v>43</v>
      </c>
      <c r="B49">
        <v>5</v>
      </c>
      <c r="C49">
        <v>5</v>
      </c>
      <c r="D49">
        <v>1</v>
      </c>
      <c r="E49">
        <v>2</v>
      </c>
      <c r="F49">
        <v>3</v>
      </c>
      <c r="G49">
        <v>2</v>
      </c>
      <c r="H49" t="s">
        <v>33</v>
      </c>
    </row>
    <row r="50" spans="1:8" ht="12.75">
      <c r="A50" s="1" t="s">
        <v>44</v>
      </c>
      <c r="B50">
        <v>13</v>
      </c>
      <c r="C50">
        <v>12</v>
      </c>
      <c r="D50">
        <v>5</v>
      </c>
      <c r="E50">
        <v>5</v>
      </c>
      <c r="F50">
        <v>4</v>
      </c>
      <c r="G50">
        <v>4</v>
      </c>
      <c r="H50" t="s">
        <v>33</v>
      </c>
    </row>
    <row r="52" spans="1:7" ht="12.75">
      <c r="A52" t="s">
        <v>0</v>
      </c>
      <c r="B52" s="2">
        <f aca="true" t="shared" si="2" ref="B52:G52">SUM(B33:B50)/18</f>
        <v>36.72222222222222</v>
      </c>
      <c r="C52" s="2">
        <f t="shared" si="2"/>
        <v>36.22222222222222</v>
      </c>
      <c r="D52" s="2">
        <f t="shared" si="2"/>
        <v>15.444444444444445</v>
      </c>
      <c r="E52" s="2">
        <f t="shared" si="2"/>
        <v>24.72222222222222</v>
      </c>
      <c r="F52" s="2">
        <f t="shared" si="2"/>
        <v>28.555555555555557</v>
      </c>
      <c r="G52" s="2">
        <f t="shared" si="2"/>
        <v>28</v>
      </c>
    </row>
    <row r="53" spans="1:2" ht="12.75">
      <c r="A53" s="1"/>
      <c r="B5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12" customWidth="1"/>
    <col min="2" max="8" width="6.7109375" style="12" customWidth="1"/>
    <col min="9" max="16384" width="9.140625" style="12" customWidth="1"/>
  </cols>
  <sheetData>
    <row r="1" s="18" customFormat="1" ht="12.75">
      <c r="A1" s="12" t="s">
        <v>70</v>
      </c>
    </row>
    <row r="2" s="18" customFormat="1" ht="12.75">
      <c r="A2" s="12"/>
    </row>
    <row r="3" spans="1:9" ht="12.75">
      <c r="A3" s="4" t="s">
        <v>48</v>
      </c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26">
        <v>2005</v>
      </c>
      <c r="H3" s="26">
        <v>2006</v>
      </c>
      <c r="I3" s="19" t="s">
        <v>71</v>
      </c>
    </row>
    <row r="4" spans="1:9" ht="12.75">
      <c r="A4" s="20" t="s">
        <v>2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 t="s">
        <v>32</v>
      </c>
    </row>
    <row r="5" spans="1:9" ht="12.75">
      <c r="A5" s="20" t="s">
        <v>8</v>
      </c>
      <c r="B5" s="12">
        <v>2</v>
      </c>
      <c r="C5" s="12">
        <v>1</v>
      </c>
      <c r="D5" s="12">
        <v>1</v>
      </c>
      <c r="E5" s="12">
        <v>1</v>
      </c>
      <c r="F5" s="12">
        <v>1</v>
      </c>
      <c r="G5" s="12">
        <v>0</v>
      </c>
      <c r="H5" s="12">
        <v>0</v>
      </c>
      <c r="I5" s="12" t="s">
        <v>32</v>
      </c>
    </row>
    <row r="6" spans="1:9" ht="12.75">
      <c r="A6" s="20" t="s">
        <v>9</v>
      </c>
      <c r="B6" s="12">
        <v>30</v>
      </c>
      <c r="C6" s="12">
        <v>6</v>
      </c>
      <c r="D6" s="12">
        <v>18</v>
      </c>
      <c r="E6" s="12">
        <v>13</v>
      </c>
      <c r="F6" s="12">
        <v>7</v>
      </c>
      <c r="G6" s="12">
        <v>2</v>
      </c>
      <c r="H6" s="12">
        <v>5</v>
      </c>
      <c r="I6" s="12" t="s">
        <v>32</v>
      </c>
    </row>
    <row r="7" spans="1:9" ht="12.75">
      <c r="A7" s="20" t="s">
        <v>10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0</v>
      </c>
      <c r="H7" s="12">
        <v>1</v>
      </c>
      <c r="I7" s="12" t="s">
        <v>32</v>
      </c>
    </row>
    <row r="8" spans="1:9" ht="12.75">
      <c r="A8" s="20" t="s">
        <v>11</v>
      </c>
      <c r="B8" s="12">
        <v>44</v>
      </c>
      <c r="C8" s="12">
        <v>22</v>
      </c>
      <c r="D8" s="12">
        <v>40</v>
      </c>
      <c r="E8" s="12">
        <v>35</v>
      </c>
      <c r="F8" s="12">
        <v>29</v>
      </c>
      <c r="G8" s="12">
        <v>8</v>
      </c>
      <c r="H8" s="12">
        <v>11</v>
      </c>
      <c r="I8" s="12" t="s">
        <v>32</v>
      </c>
    </row>
    <row r="9" spans="1:9" ht="12.75">
      <c r="A9" s="20" t="s">
        <v>12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 t="s">
        <v>32</v>
      </c>
    </row>
    <row r="10" spans="1:9" ht="12.75">
      <c r="A10" s="20" t="s">
        <v>13</v>
      </c>
      <c r="B10" s="12">
        <v>57</v>
      </c>
      <c r="C10" s="12">
        <v>36</v>
      </c>
      <c r="D10" s="12">
        <v>64</v>
      </c>
      <c r="E10" s="12">
        <v>70</v>
      </c>
      <c r="F10" s="12">
        <v>56</v>
      </c>
      <c r="G10" s="12">
        <v>4</v>
      </c>
      <c r="H10" s="12">
        <v>22</v>
      </c>
      <c r="I10" s="12" t="s">
        <v>32</v>
      </c>
    </row>
    <row r="11" spans="1:9" ht="12.75">
      <c r="A11" s="20" t="s">
        <v>14</v>
      </c>
      <c r="B11" s="12">
        <v>9</v>
      </c>
      <c r="C11" s="12">
        <v>3</v>
      </c>
      <c r="D11" s="12">
        <v>8</v>
      </c>
      <c r="E11" s="12">
        <v>1</v>
      </c>
      <c r="F11" s="12">
        <v>0</v>
      </c>
      <c r="G11" s="12">
        <v>0</v>
      </c>
      <c r="H11" s="12">
        <v>0</v>
      </c>
      <c r="I11" s="12" t="s">
        <v>32</v>
      </c>
    </row>
    <row r="12" spans="1:9" ht="12.75">
      <c r="A12" s="20" t="s">
        <v>21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 t="s">
        <v>32</v>
      </c>
    </row>
    <row r="13" spans="1:9" ht="12.75">
      <c r="A13" s="20" t="s">
        <v>23</v>
      </c>
      <c r="B13" s="12">
        <v>20</v>
      </c>
      <c r="C13" s="12">
        <v>18</v>
      </c>
      <c r="D13" s="12">
        <v>22</v>
      </c>
      <c r="E13" s="12">
        <v>20</v>
      </c>
      <c r="F13" s="12">
        <v>20</v>
      </c>
      <c r="G13" s="12">
        <v>7</v>
      </c>
      <c r="H13" s="12">
        <v>10</v>
      </c>
      <c r="I13" s="12" t="s">
        <v>32</v>
      </c>
    </row>
    <row r="14" spans="1:9" ht="12.75">
      <c r="A14" s="20" t="s">
        <v>24</v>
      </c>
      <c r="B14" s="12">
        <v>27</v>
      </c>
      <c r="C14" s="12">
        <v>2</v>
      </c>
      <c r="D14" s="12">
        <v>12</v>
      </c>
      <c r="E14" s="12">
        <v>10</v>
      </c>
      <c r="F14" s="12">
        <v>9</v>
      </c>
      <c r="G14" s="12">
        <v>0</v>
      </c>
      <c r="H14" s="12">
        <v>2</v>
      </c>
      <c r="I14" s="12" t="s">
        <v>32</v>
      </c>
    </row>
    <row r="15" spans="1:9" ht="12.75">
      <c r="A15" s="20" t="s">
        <v>25</v>
      </c>
      <c r="B15" s="12">
        <v>22</v>
      </c>
      <c r="C15" s="12">
        <v>8</v>
      </c>
      <c r="D15" s="12">
        <v>17</v>
      </c>
      <c r="E15" s="12">
        <v>17</v>
      </c>
      <c r="F15" s="12">
        <v>17</v>
      </c>
      <c r="G15" s="12">
        <v>5</v>
      </c>
      <c r="H15" s="12">
        <v>4</v>
      </c>
      <c r="I15" s="12" t="s">
        <v>32</v>
      </c>
    </row>
    <row r="16" spans="1:9" ht="12.75">
      <c r="A16" s="20" t="s">
        <v>22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 t="s">
        <v>32</v>
      </c>
    </row>
    <row r="17" spans="1:9" ht="12.75">
      <c r="A17" s="20" t="s">
        <v>41</v>
      </c>
      <c r="B17" s="12">
        <v>139</v>
      </c>
      <c r="C17" s="12">
        <v>62</v>
      </c>
      <c r="D17" s="12">
        <v>86</v>
      </c>
      <c r="E17" s="12">
        <v>79</v>
      </c>
      <c r="F17" s="12">
        <v>78</v>
      </c>
      <c r="G17" s="12">
        <v>18</v>
      </c>
      <c r="H17" s="12">
        <v>54</v>
      </c>
      <c r="I17" s="12" t="s">
        <v>69</v>
      </c>
    </row>
    <row r="18" spans="1:9" ht="12.75">
      <c r="A18" s="20" t="s">
        <v>42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0</v>
      </c>
      <c r="H18" s="12">
        <v>0</v>
      </c>
      <c r="I18" s="12" t="s">
        <v>32</v>
      </c>
    </row>
    <row r="19" spans="1:9" ht="12.75">
      <c r="A19" s="20" t="s">
        <v>43</v>
      </c>
      <c r="B19" s="12">
        <v>5</v>
      </c>
      <c r="C19" s="12">
        <v>1</v>
      </c>
      <c r="D19" s="12">
        <v>2</v>
      </c>
      <c r="E19" s="12">
        <v>3</v>
      </c>
      <c r="F19" s="12">
        <v>2</v>
      </c>
      <c r="G19" s="12">
        <v>1</v>
      </c>
      <c r="H19" s="12">
        <v>2</v>
      </c>
      <c r="I19" s="12" t="s">
        <v>32</v>
      </c>
    </row>
    <row r="20" spans="1:9" ht="12.75">
      <c r="A20" s="20" t="s">
        <v>44</v>
      </c>
      <c r="B20" s="12">
        <v>12</v>
      </c>
      <c r="C20" s="12">
        <v>5</v>
      </c>
      <c r="D20" s="12">
        <v>5</v>
      </c>
      <c r="E20" s="12">
        <v>4</v>
      </c>
      <c r="F20" s="12">
        <v>4</v>
      </c>
      <c r="G20" s="12">
        <v>1</v>
      </c>
      <c r="H20" s="12">
        <v>2</v>
      </c>
      <c r="I20" s="12" t="s">
        <v>32</v>
      </c>
    </row>
    <row r="21" spans="1:8" ht="12.75">
      <c r="A21" t="s">
        <v>0</v>
      </c>
      <c r="B21" s="25">
        <f>SUM(B4:B20)/17</f>
        <v>21.705882352941178</v>
      </c>
      <c r="C21" s="25">
        <f aca="true" t="shared" si="0" ref="C21:H21">SUM(C4:C20)/17</f>
        <v>9.764705882352942</v>
      </c>
      <c r="D21" s="25">
        <f t="shared" si="0"/>
        <v>16.294117647058822</v>
      </c>
      <c r="E21" s="25">
        <f t="shared" si="0"/>
        <v>15</v>
      </c>
      <c r="F21" s="25">
        <f t="shared" si="0"/>
        <v>13.235294117647058</v>
      </c>
      <c r="G21" s="25">
        <f t="shared" si="0"/>
        <v>2.7058823529411766</v>
      </c>
      <c r="H21" s="25">
        <f t="shared" si="0"/>
        <v>6.647058823529412</v>
      </c>
    </row>
    <row r="22" ht="12.75">
      <c r="A22" s="20"/>
    </row>
    <row r="23" ht="12.75">
      <c r="A23" s="6" t="s">
        <v>46</v>
      </c>
    </row>
    <row r="24" spans="1:9" ht="12.75">
      <c r="A24" s="20" t="s">
        <v>5</v>
      </c>
      <c r="B24" s="12">
        <v>1</v>
      </c>
      <c r="C24" s="12">
        <v>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 t="s">
        <v>33</v>
      </c>
    </row>
    <row r="25" spans="1:9" ht="12.75">
      <c r="A25" s="20" t="s">
        <v>6</v>
      </c>
      <c r="B25" s="12">
        <v>7</v>
      </c>
      <c r="C25" s="12">
        <v>6</v>
      </c>
      <c r="D25" s="12">
        <v>2</v>
      </c>
      <c r="E25" s="12">
        <v>2</v>
      </c>
      <c r="F25" s="12">
        <v>2</v>
      </c>
      <c r="G25" s="12">
        <v>1</v>
      </c>
      <c r="H25" s="12">
        <v>1</v>
      </c>
      <c r="I25" s="12" t="s">
        <v>33</v>
      </c>
    </row>
    <row r="26" spans="1:9" ht="12.75">
      <c r="A26" s="20" t="s">
        <v>7</v>
      </c>
      <c r="B26" s="12">
        <v>26</v>
      </c>
      <c r="C26" s="12">
        <v>7</v>
      </c>
      <c r="D26" s="12">
        <v>11</v>
      </c>
      <c r="E26" s="12">
        <v>4</v>
      </c>
      <c r="F26" s="12">
        <v>6</v>
      </c>
      <c r="G26" s="12">
        <v>1</v>
      </c>
      <c r="H26" s="12">
        <v>1</v>
      </c>
      <c r="I26" s="12" t="s">
        <v>33</v>
      </c>
    </row>
    <row r="27" spans="1:9" ht="12.75">
      <c r="A27" s="20" t="s">
        <v>15</v>
      </c>
      <c r="B27" s="12">
        <v>12</v>
      </c>
      <c r="C27" s="12">
        <v>1</v>
      </c>
      <c r="D27" s="12">
        <v>6</v>
      </c>
      <c r="E27" s="12">
        <v>7</v>
      </c>
      <c r="F27" s="12">
        <v>1</v>
      </c>
      <c r="G27" s="12">
        <v>0</v>
      </c>
      <c r="H27" s="12">
        <v>1</v>
      </c>
      <c r="I27" s="12" t="s">
        <v>33</v>
      </c>
    </row>
    <row r="28" spans="1:9" ht="12.75">
      <c r="A28" s="20" t="s">
        <v>16</v>
      </c>
      <c r="B28" s="12">
        <v>43</v>
      </c>
      <c r="C28" s="12">
        <v>1</v>
      </c>
      <c r="D28" s="12">
        <v>10</v>
      </c>
      <c r="E28" s="12">
        <v>14</v>
      </c>
      <c r="F28" s="12">
        <v>11</v>
      </c>
      <c r="G28" s="12">
        <v>0</v>
      </c>
      <c r="H28" s="12">
        <v>4</v>
      </c>
      <c r="I28" s="12" t="s">
        <v>33</v>
      </c>
    </row>
    <row r="29" spans="1:9" ht="12.75">
      <c r="A29" s="20" t="s">
        <v>17</v>
      </c>
      <c r="B29" s="12">
        <v>13</v>
      </c>
      <c r="C29" s="12">
        <v>2</v>
      </c>
      <c r="D29" s="12">
        <v>10</v>
      </c>
      <c r="E29" s="12">
        <v>11</v>
      </c>
      <c r="F29" s="12">
        <v>11</v>
      </c>
      <c r="G29" s="12">
        <v>3</v>
      </c>
      <c r="H29" s="12">
        <v>0</v>
      </c>
      <c r="I29" s="12" t="s">
        <v>33</v>
      </c>
    </row>
    <row r="30" spans="1:9" ht="12.75">
      <c r="A30" s="20" t="s">
        <v>26</v>
      </c>
      <c r="B30" s="12">
        <v>2</v>
      </c>
      <c r="C30" s="12">
        <v>2</v>
      </c>
      <c r="D30" s="12">
        <v>2</v>
      </c>
      <c r="E30" s="12">
        <v>3</v>
      </c>
      <c r="F30" s="12">
        <v>6</v>
      </c>
      <c r="G30" s="12">
        <v>3</v>
      </c>
      <c r="H30" s="12">
        <v>0</v>
      </c>
      <c r="I30" s="12" t="s">
        <v>33</v>
      </c>
    </row>
    <row r="31" spans="1:9" ht="12.75">
      <c r="A31" s="20" t="s">
        <v>27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 t="s">
        <v>33</v>
      </c>
    </row>
    <row r="32" spans="1:9" ht="12.75">
      <c r="A32" s="20" t="s">
        <v>28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 t="s">
        <v>33</v>
      </c>
    </row>
    <row r="33" spans="1:9" ht="12.75">
      <c r="A33" s="20" t="s">
        <v>39</v>
      </c>
      <c r="B33" s="12">
        <v>129</v>
      </c>
      <c r="C33" s="12">
        <v>64</v>
      </c>
      <c r="D33" s="12">
        <v>117</v>
      </c>
      <c r="E33" s="12">
        <v>95</v>
      </c>
      <c r="F33" s="12">
        <v>81</v>
      </c>
      <c r="G33" s="12">
        <v>11</v>
      </c>
      <c r="H33" s="12">
        <v>34</v>
      </c>
      <c r="I33" s="12" t="s">
        <v>33</v>
      </c>
    </row>
    <row r="34" spans="1:9" ht="12.75">
      <c r="A34" s="20" t="s">
        <v>40</v>
      </c>
      <c r="B34" s="12">
        <v>36</v>
      </c>
      <c r="C34" s="12">
        <v>4</v>
      </c>
      <c r="D34" s="12">
        <v>11</v>
      </c>
      <c r="E34" s="12">
        <v>27</v>
      </c>
      <c r="F34" s="12">
        <v>33</v>
      </c>
      <c r="G34" s="12">
        <v>9</v>
      </c>
      <c r="H34" s="12">
        <v>19</v>
      </c>
      <c r="I34" s="12" t="s">
        <v>33</v>
      </c>
    </row>
    <row r="35" spans="1:8" ht="12.75">
      <c r="A35" t="s">
        <v>0</v>
      </c>
      <c r="B35" s="25">
        <f>SUM(B24:B34)/11</f>
        <v>24.454545454545453</v>
      </c>
      <c r="C35" s="25">
        <f aca="true" t="shared" si="1" ref="C35:H35">SUM(C24:C34)/11</f>
        <v>8</v>
      </c>
      <c r="D35" s="25">
        <f t="shared" si="1"/>
        <v>15.363636363636363</v>
      </c>
      <c r="E35" s="25">
        <f t="shared" si="1"/>
        <v>14.818181818181818</v>
      </c>
      <c r="F35" s="25">
        <f t="shared" si="1"/>
        <v>13.727272727272727</v>
      </c>
      <c r="G35" s="25">
        <f t="shared" si="1"/>
        <v>2.5454545454545454</v>
      </c>
      <c r="H35" s="25">
        <f t="shared" si="1"/>
        <v>5.454545454545454</v>
      </c>
    </row>
    <row r="36" ht="12.75">
      <c r="A36" s="20"/>
    </row>
    <row r="37" ht="12.75">
      <c r="A37" s="20"/>
    </row>
    <row r="38" ht="12.75">
      <c r="A38" s="5" t="s">
        <v>47</v>
      </c>
    </row>
    <row r="39" spans="1:9" ht="12.75">
      <c r="A39" s="20" t="s">
        <v>1</v>
      </c>
      <c r="B39" s="12">
        <v>2</v>
      </c>
      <c r="C39" s="12">
        <v>1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 t="s">
        <v>34</v>
      </c>
    </row>
    <row r="40" spans="1:9" ht="12.75">
      <c r="A40" s="20" t="s">
        <v>3</v>
      </c>
      <c r="B40" s="12">
        <v>9</v>
      </c>
      <c r="C40" s="12">
        <v>0</v>
      </c>
      <c r="D40" s="12">
        <v>1</v>
      </c>
      <c r="E40" s="12">
        <v>1</v>
      </c>
      <c r="F40" s="12">
        <v>2</v>
      </c>
      <c r="G40" s="12">
        <v>0</v>
      </c>
      <c r="H40" s="12">
        <v>0</v>
      </c>
      <c r="I40" s="12" t="s">
        <v>34</v>
      </c>
    </row>
    <row r="41" spans="1:9" ht="12.75">
      <c r="A41" s="20" t="s">
        <v>4</v>
      </c>
      <c r="B41" s="12">
        <v>17</v>
      </c>
      <c r="C41" s="12">
        <v>3</v>
      </c>
      <c r="D41" s="12">
        <v>4</v>
      </c>
      <c r="E41" s="12">
        <v>8</v>
      </c>
      <c r="F41" s="12">
        <v>8</v>
      </c>
      <c r="G41" s="12">
        <v>1</v>
      </c>
      <c r="H41" s="12">
        <v>2</v>
      </c>
      <c r="I41" s="12" t="s">
        <v>34</v>
      </c>
    </row>
    <row r="42" spans="1:9" ht="12.75">
      <c r="A42" s="20" t="s">
        <v>18</v>
      </c>
      <c r="B42" s="12">
        <v>57</v>
      </c>
      <c r="C42" s="12">
        <v>24</v>
      </c>
      <c r="D42" s="12">
        <v>45</v>
      </c>
      <c r="E42" s="12">
        <v>51</v>
      </c>
      <c r="F42" s="12">
        <v>54</v>
      </c>
      <c r="G42" s="12">
        <v>26</v>
      </c>
      <c r="H42" s="12">
        <v>26</v>
      </c>
      <c r="I42" s="12" t="s">
        <v>34</v>
      </c>
    </row>
    <row r="43" spans="1:9" ht="12.75">
      <c r="A43" s="20" t="s">
        <v>19</v>
      </c>
      <c r="B43" s="12">
        <v>8</v>
      </c>
      <c r="C43" s="12">
        <v>6</v>
      </c>
      <c r="D43" s="12">
        <v>4</v>
      </c>
      <c r="E43" s="12">
        <v>5</v>
      </c>
      <c r="F43" s="12">
        <v>6</v>
      </c>
      <c r="G43" s="12">
        <v>4</v>
      </c>
      <c r="H43" s="12">
        <v>2</v>
      </c>
      <c r="I43" s="12" t="s">
        <v>34</v>
      </c>
    </row>
    <row r="44" spans="1:9" ht="12.75">
      <c r="A44" s="20" t="s">
        <v>20</v>
      </c>
      <c r="B44" s="12">
        <v>13</v>
      </c>
      <c r="C44" s="12">
        <v>10</v>
      </c>
      <c r="D44" s="12">
        <v>5</v>
      </c>
      <c r="E44" s="12">
        <v>7</v>
      </c>
      <c r="F44" s="12">
        <v>14</v>
      </c>
      <c r="G44" s="12">
        <v>3</v>
      </c>
      <c r="H44" s="12">
        <v>1</v>
      </c>
      <c r="I44" s="12" t="s">
        <v>34</v>
      </c>
    </row>
    <row r="45" spans="1:9" ht="12.75">
      <c r="A45" s="20" t="s">
        <v>29</v>
      </c>
      <c r="B45" s="12">
        <v>7</v>
      </c>
      <c r="C45" s="12">
        <v>2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2" t="s">
        <v>34</v>
      </c>
    </row>
    <row r="46" spans="1:9" ht="12.75">
      <c r="A46" s="20" t="s">
        <v>30</v>
      </c>
      <c r="B46" s="12">
        <v>32</v>
      </c>
      <c r="C46" s="12">
        <v>4</v>
      </c>
      <c r="D46" s="12">
        <v>18</v>
      </c>
      <c r="E46" s="12">
        <v>4</v>
      </c>
      <c r="F46" s="12">
        <v>9</v>
      </c>
      <c r="G46" s="12">
        <v>0</v>
      </c>
      <c r="H46" s="12">
        <v>7</v>
      </c>
      <c r="I46" s="12" t="s">
        <v>34</v>
      </c>
    </row>
    <row r="47" spans="1:9" ht="12.75">
      <c r="A47" s="20" t="s">
        <v>31</v>
      </c>
      <c r="B47" s="12">
        <v>6</v>
      </c>
      <c r="C47" s="12">
        <v>3</v>
      </c>
      <c r="D47" s="12">
        <v>3</v>
      </c>
      <c r="E47" s="12">
        <v>1</v>
      </c>
      <c r="F47" s="12">
        <v>2</v>
      </c>
      <c r="G47" s="12">
        <v>0</v>
      </c>
      <c r="H47" s="12">
        <v>0</v>
      </c>
      <c r="I47" s="12" t="s">
        <v>34</v>
      </c>
    </row>
    <row r="48" spans="1:9" ht="12.75">
      <c r="A48" s="20" t="s">
        <v>36</v>
      </c>
      <c r="B48" s="12">
        <v>24</v>
      </c>
      <c r="C48" s="12">
        <v>12</v>
      </c>
      <c r="D48" s="12">
        <v>20</v>
      </c>
      <c r="E48" s="12">
        <v>22</v>
      </c>
      <c r="F48" s="12">
        <v>25</v>
      </c>
      <c r="G48" s="12">
        <v>16</v>
      </c>
      <c r="H48" s="12">
        <v>14</v>
      </c>
      <c r="I48" s="12" t="s">
        <v>34</v>
      </c>
    </row>
    <row r="49" spans="1:9" ht="12.75">
      <c r="A49" s="20" t="s">
        <v>37</v>
      </c>
      <c r="B49" s="12">
        <v>179</v>
      </c>
      <c r="C49" s="12">
        <v>100</v>
      </c>
      <c r="D49" s="12">
        <v>152</v>
      </c>
      <c r="E49" s="12">
        <v>169</v>
      </c>
      <c r="F49" s="12">
        <v>184</v>
      </c>
      <c r="G49" s="12">
        <v>35</v>
      </c>
      <c r="H49" s="12">
        <v>110</v>
      </c>
      <c r="I49" s="12" t="s">
        <v>34</v>
      </c>
    </row>
    <row r="50" spans="1:9" ht="12.75">
      <c r="A50" s="20" t="s">
        <v>38</v>
      </c>
      <c r="B50" s="12">
        <v>35</v>
      </c>
      <c r="C50" s="12">
        <v>10</v>
      </c>
      <c r="D50" s="12">
        <v>16</v>
      </c>
      <c r="E50" s="12">
        <v>80</v>
      </c>
      <c r="F50" s="12">
        <v>60</v>
      </c>
      <c r="G50" s="12">
        <v>15</v>
      </c>
      <c r="H50" s="12">
        <v>43</v>
      </c>
      <c r="I50" s="12" t="s">
        <v>34</v>
      </c>
    </row>
    <row r="51" spans="1:8" ht="12.75">
      <c r="A51" t="s">
        <v>0</v>
      </c>
      <c r="B51" s="25">
        <f>SUM(B39:B50)/12</f>
        <v>32.416666666666664</v>
      </c>
      <c r="C51" s="25">
        <f aca="true" t="shared" si="2" ref="C51:H51">SUM(C39:C50)/12</f>
        <v>14.583333333333334</v>
      </c>
      <c r="D51" s="25">
        <f t="shared" si="2"/>
        <v>22.5</v>
      </c>
      <c r="E51" s="25">
        <f t="shared" si="2"/>
        <v>29</v>
      </c>
      <c r="F51" s="25">
        <f t="shared" si="2"/>
        <v>30.333333333333332</v>
      </c>
      <c r="G51" s="25">
        <f t="shared" si="2"/>
        <v>8.333333333333334</v>
      </c>
      <c r="H51" s="25">
        <f t="shared" si="2"/>
        <v>17.083333333333332</v>
      </c>
    </row>
    <row r="54" spans="1:8" ht="12.75">
      <c r="A54" s="21"/>
      <c r="B54" s="18"/>
      <c r="C54" s="18"/>
      <c r="D54" s="18"/>
      <c r="E54" s="18"/>
      <c r="F54" s="18"/>
      <c r="G54" s="18"/>
      <c r="H54" s="18"/>
    </row>
    <row r="55" spans="1:8" ht="12.75">
      <c r="A55" s="21"/>
      <c r="B55" s="18"/>
      <c r="C55" s="18"/>
      <c r="D55" s="18"/>
      <c r="E55" s="18"/>
      <c r="F55" s="18"/>
      <c r="G55" s="18"/>
      <c r="H55" s="18"/>
    </row>
    <row r="56" spans="1:8" ht="12.75">
      <c r="A56" s="21"/>
      <c r="B56" s="18"/>
      <c r="C56" s="18"/>
      <c r="D56" s="18"/>
      <c r="E56" s="18"/>
      <c r="F56" s="18"/>
      <c r="G56" s="18"/>
      <c r="H56" s="18"/>
    </row>
    <row r="61" spans="1:8" ht="12.75">
      <c r="A61" s="21"/>
      <c r="B61" s="18"/>
      <c r="C61" s="18"/>
      <c r="D61" s="18"/>
      <c r="E61" s="18"/>
      <c r="F61" s="18"/>
      <c r="G61" s="18"/>
      <c r="H61" s="18"/>
    </row>
    <row r="63" spans="1:9" ht="12.75">
      <c r="A63" s="18"/>
      <c r="B63" s="22"/>
      <c r="C63" s="22"/>
      <c r="D63" s="22"/>
      <c r="E63" s="22"/>
      <c r="F63" s="22"/>
      <c r="G63" s="22"/>
      <c r="H63" s="22"/>
      <c r="I63" s="18"/>
    </row>
    <row r="64" spans="2:8" s="18" customFormat="1" ht="12.75">
      <c r="B64" s="23"/>
      <c r="C64" s="23"/>
      <c r="D64" s="23"/>
      <c r="E64" s="23"/>
      <c r="F64" s="23"/>
      <c r="G64" s="23"/>
      <c r="H64" s="23"/>
    </row>
    <row r="65" s="18" customFormat="1" ht="12.75"/>
    <row r="66" spans="1:9" s="18" customFormat="1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2.75">
      <c r="A67" s="18"/>
    </row>
    <row r="68" spans="1:9" ht="12.75">
      <c r="A68" s="24"/>
      <c r="B68" s="24"/>
      <c r="C68" s="24"/>
      <c r="D68" s="24"/>
      <c r="E68" s="24"/>
      <c r="F68" s="24"/>
      <c r="G68" s="24"/>
      <c r="H68" s="24"/>
      <c r="I68" s="24"/>
    </row>
    <row r="69" s="24" customFormat="1" ht="12.75"/>
    <row r="70" s="24" customFormat="1" ht="12.75"/>
    <row r="71" spans="1:9" s="24" customFormat="1" ht="12.75">
      <c r="A71" s="12"/>
      <c r="B71" s="12"/>
      <c r="C71" s="12"/>
      <c r="D71" s="12"/>
      <c r="E71" s="12"/>
      <c r="F71" s="12"/>
      <c r="G71" s="12"/>
      <c r="H71" s="12"/>
      <c r="I71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Eugene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CE Win95</dc:creator>
  <cp:keywords/>
  <dc:description/>
  <cp:lastModifiedBy>Ed Alverson</cp:lastModifiedBy>
  <cp:lastPrinted>2006-04-20T16:49:55Z</cp:lastPrinted>
  <dcterms:created xsi:type="dcterms:W3CDTF">2002-04-29T22:38:59Z</dcterms:created>
  <dcterms:modified xsi:type="dcterms:W3CDTF">2006-05-04T19:46:29Z</dcterms:modified>
  <cp:category/>
  <cp:version/>
  <cp:contentType/>
  <cp:contentStatus/>
</cp:coreProperties>
</file>